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5" yWindow="15" windowWidth="2415" windowHeight="1275" tabRatio="894" firstSheet="5" activeTab="5"/>
  </bookViews>
  <sheets>
    <sheet name="п1т1 гл адм дох" sheetId="17" state="hidden" r:id="rId1"/>
    <sheet name="п.1 т.1 гл.адм.дох" sheetId="18" state="hidden" r:id="rId2"/>
    <sheet name="п1.т2. гл.адм.без.пос." sheetId="19" state="hidden" r:id="rId3"/>
    <sheet name="п.2 гл.адм.ист.деф" sheetId="20" state="hidden" r:id="rId4"/>
    <sheet name="п.1 расп.дох.меж.бюд." sheetId="27" state="hidden" r:id="rId5"/>
    <sheet name="п2 расп.бюд.ассиг.по разделам" sheetId="7" r:id="rId6"/>
    <sheet name="п3. расп.бюд.ассиг по целевым" sheetId="8" r:id="rId7"/>
    <sheet name="п.4 вед.стр" sheetId="9" r:id="rId8"/>
    <sheet name="п.5 ИФДБ" sheetId="23" r:id="rId9"/>
    <sheet name="п6 пуб.норм.обяз" sheetId="21" r:id="rId10"/>
    <sheet name="п.7 ИМБТ " sheetId="22" state="hidden" r:id="rId11"/>
    <sheet name="п8 прог.мун.внут.заим" sheetId="24" state="hidden" r:id="rId12"/>
    <sheet name="п.9 МП" sheetId="25" r:id="rId13"/>
    <sheet name="доходы" sheetId="15" r:id="rId14"/>
  </sheets>
  <definedNames>
    <definedName name="_xlnm._FilterDatabase" localSheetId="1" hidden="1">'п.1 т.1 гл.адм.дох'!$A$10:$C$13</definedName>
    <definedName name="_xlnm._FilterDatabase" localSheetId="2" hidden="1">'п1.т2. гл.адм.без.пос.'!#REF!</definedName>
    <definedName name="_xlnm._FilterDatabase" localSheetId="5" hidden="1">'п2 расп.бюд.ассиг.по разделам'!$N$12:$Z$179</definedName>
    <definedName name="Date" localSheetId="4">#REF!</definedName>
    <definedName name="Date" localSheetId="8">#REF!</definedName>
    <definedName name="Date">#REF!</definedName>
    <definedName name="Dohod" localSheetId="4">#REF!</definedName>
    <definedName name="Dohod" localSheetId="8">#REF!</definedName>
    <definedName name="Dohod">#REF!</definedName>
    <definedName name="ghs" localSheetId="4">#REF!</definedName>
    <definedName name="ghs" localSheetId="8">#REF!</definedName>
    <definedName name="ghs">#REF!</definedName>
    <definedName name="Table" localSheetId="8">#REF!</definedName>
    <definedName name="Table">#REF!</definedName>
    <definedName name="Table1" localSheetId="8">#REF!</definedName>
    <definedName name="Table1">#REF!</definedName>
    <definedName name="Table2" localSheetId="4">#REF!</definedName>
    <definedName name="Table2" localSheetId="8">'п.5 ИФДБ'!#REF!</definedName>
    <definedName name="Table2">#REF!</definedName>
    <definedName name="Table3" localSheetId="8">#REF!</definedName>
    <definedName name="Table3">#REF!</definedName>
    <definedName name="Z_0EB075DF_B10A_4CE6_8DFE_CA370098F67C_.wvu.FilterData" localSheetId="1" hidden="1">'п.1 т.1 гл.адм.дох'!$B$7:$B$14</definedName>
    <definedName name="Z_0EB075DF_B10A_4CE6_8DFE_CA370098F67C_.wvu.FilterData" localSheetId="2" hidden="1">'п1.т2. гл.адм.без.пос.'!#REF!</definedName>
    <definedName name="ввавы" localSheetId="4">#REF!</definedName>
    <definedName name="ввавы" localSheetId="8">#REF!</definedName>
    <definedName name="ввавы">#REF!</definedName>
    <definedName name="Глав_бух" localSheetId="4">#REF!</definedName>
    <definedName name="Глав_бух" localSheetId="8">'п.5 ИФДБ'!#REF!</definedName>
    <definedName name="Глав_бух">#REF!</definedName>
    <definedName name="Дата" localSheetId="4">#REF!</definedName>
    <definedName name="Дата" localSheetId="8">#REF!</definedName>
    <definedName name="Дата">#REF!</definedName>
    <definedName name="_xlnm.Print_Titles" localSheetId="12">'п.9 МП'!$L:$S,'п.9 МП'!$6:$7</definedName>
    <definedName name="_xlnm.Print_Titles" localSheetId="0">'п1т1 гл адм дох'!$9:$10</definedName>
    <definedName name="_xlnm.Print_Titles" localSheetId="5">'п2 расп.бюд.ассиг.по разделам'!$13:$15</definedName>
    <definedName name="_xlnm.Print_Titles" localSheetId="6">'п3. расп.бюд.ассиг по целевым'!$13:$15</definedName>
    <definedName name="Наим_бюджета" localSheetId="4">#REF!</definedName>
    <definedName name="Наим_бюджета" localSheetId="8">#REF!</definedName>
    <definedName name="Наим_бюджета">#REF!</definedName>
    <definedName name="_xlnm.Print_Area" localSheetId="3">'п.2 гл.адм.ист.деф'!$A$1:$C$25</definedName>
    <definedName name="_xlnm.Print_Area" localSheetId="7">'п.4 вед.стр'!$A$1:$Z$176</definedName>
    <definedName name="_xlnm.Print_Area" localSheetId="10">'п.7 ИМБТ '!$A$1:$E$37</definedName>
    <definedName name="_xlnm.Print_Area" localSheetId="2">'п1.т2. гл.адм.без.пос.'!$A$1:$C$24</definedName>
    <definedName name="_xlnm.Print_Area" localSheetId="5">'п2 расп.бюд.ассиг.по разделам'!$A$1:$AB$179</definedName>
    <definedName name="_xlnm.Print_Area" localSheetId="6">'п3. расп.бюд.ассиг по целевым'!$A$1:$V$138</definedName>
    <definedName name="_xlnm.Print_Area" localSheetId="9">'п6 пуб.норм.обяз'!$A$1:$I$33</definedName>
    <definedName name="_xlnm.Print_Area" localSheetId="11">'п8 прог.мун.внут.заим'!$A$1:$H$13</definedName>
    <definedName name="Рук_фин_экон_службы" localSheetId="4">#REF!</definedName>
    <definedName name="Рук_фин_экон_службы" localSheetId="8">'п.5 ИФДБ'!#REF!</definedName>
    <definedName name="Рук_фин_экон_службы">#REF!</definedName>
    <definedName name="Руководитель" localSheetId="4">#REF!</definedName>
    <definedName name="Руководитель" localSheetId="8">'п.5 ИФДБ'!#REF!</definedName>
    <definedName name="Руководитель">#REF!</definedName>
    <definedName name="Таблица_доходов" localSheetId="4">#REF!</definedName>
    <definedName name="Таблица_доходов" localSheetId="8">#REF!</definedName>
    <definedName name="Таблица_доходов">#REF!</definedName>
    <definedName name="Таблица1" localSheetId="8">#REF!</definedName>
    <definedName name="Таблица1">#REF!</definedName>
    <definedName name="Таблица2" localSheetId="8">#REF!</definedName>
    <definedName name="Таблица2">#REF!</definedName>
    <definedName name="Таблица3" localSheetId="4">#REF!</definedName>
    <definedName name="Таблица3" localSheetId="8">'п.5 ИФДБ'!#REF!</definedName>
    <definedName name="Таблица3">#REF!</definedName>
  </definedNames>
  <calcPr calcId="125725" iterate="1"/>
</workbook>
</file>

<file path=xl/calcChain.xml><?xml version="1.0" encoding="utf-8"?>
<calcChain xmlns="http://schemas.openxmlformats.org/spreadsheetml/2006/main">
  <c r="D36" i="15"/>
  <c r="D31" s="1"/>
  <c r="R16" i="25"/>
  <c r="S16"/>
  <c r="Q16"/>
  <c r="E19" i="23"/>
  <c r="D19"/>
  <c r="C19"/>
  <c r="E31" i="15"/>
  <c r="F31"/>
  <c r="E28" l="1"/>
  <c r="F28"/>
  <c r="D28"/>
  <c r="I10" i="21"/>
  <c r="D30" i="15"/>
  <c r="D14" i="22"/>
  <c r="E14"/>
  <c r="C14"/>
  <c r="H10" i="21" l="1"/>
  <c r="G10"/>
  <c r="D7" i="15" l="1"/>
  <c r="F38"/>
  <c r="E38" l="1"/>
  <c r="E30" l="1"/>
  <c r="F30"/>
  <c r="F27"/>
  <c r="E27"/>
  <c r="F26"/>
  <c r="E26"/>
  <c r="F24"/>
  <c r="E24"/>
  <c r="F20"/>
  <c r="E20"/>
  <c r="D20"/>
  <c r="F18"/>
  <c r="E18"/>
  <c r="D18"/>
  <c r="F14"/>
  <c r="E14"/>
  <c r="D14"/>
  <c r="F12"/>
  <c r="E12"/>
  <c r="D12"/>
  <c r="F7"/>
  <c r="E7"/>
  <c r="F5"/>
  <c r="E5"/>
  <c r="E4" l="1"/>
  <c r="F4"/>
  <c r="D5"/>
  <c r="D4" s="1"/>
  <c r="D40" l="1"/>
  <c r="C18" i="23" s="1"/>
  <c r="C17" s="1"/>
  <c r="C16" s="1"/>
  <c r="C20" s="1"/>
  <c r="E40" i="15"/>
  <c r="D18" i="23" s="1"/>
  <c r="D17" s="1"/>
  <c r="D16" s="1"/>
  <c r="D20" s="1"/>
  <c r="F40" i="15"/>
  <c r="E18" i="23" s="1"/>
  <c r="E17" s="1"/>
  <c r="E16" s="1"/>
  <c r="E20" s="1"/>
</calcChain>
</file>

<file path=xl/sharedStrings.xml><?xml version="1.0" encoding="utf-8"?>
<sst xmlns="http://schemas.openxmlformats.org/spreadsheetml/2006/main" count="1860" uniqueCount="380">
  <si>
    <t>Таблица 2</t>
  </si>
  <si>
    <t>приложения 1</t>
  </si>
  <si>
    <t>Перечень и коды главных администраторов безвозмездных поступлений бюджета муниципального образования</t>
  </si>
  <si>
    <t>Код бюджетной классификации Российской Федерации</t>
  </si>
  <si>
    <t>Наименование главного администратора доходов местного бюджета</t>
  </si>
  <si>
    <t>Главный администратор</t>
  </si>
  <si>
    <t>доходы местного бюджета</t>
  </si>
  <si>
    <t>Приложение 1</t>
  </si>
  <si>
    <t>ПЕРЕЧЕНЬ И КОДЫ ГЛАВНЫХ АДМИНИСТРАТОРОВ ДОХОДОВ МЕСТНОГО БЮДЖЕТА</t>
  </si>
  <si>
    <t>Таблица 1</t>
  </si>
  <si>
    <t xml:space="preserve">Главный администратор ИФДБ
</t>
  </si>
  <si>
    <t xml:space="preserve">Источники
финансирования
дефицита бюджета
(ИФДБ)
</t>
  </si>
  <si>
    <t xml:space="preserve">Наименование
главного администратора источников
финансирования дефицита бюджета
</t>
  </si>
  <si>
    <t>руб.</t>
  </si>
  <si>
    <t/>
  </si>
  <si>
    <t>КОСГУ</t>
  </si>
  <si>
    <t>РзПр (подраздел)</t>
  </si>
  <si>
    <t>ВР</t>
  </si>
  <si>
    <t>Наименование</t>
  </si>
  <si>
    <t>РЗ</t>
  </si>
  <si>
    <t>ПР</t>
  </si>
  <si>
    <t>КЦСР</t>
  </si>
  <si>
    <t>КВР</t>
  </si>
  <si>
    <t>Подвид (код)</t>
  </si>
  <si>
    <t>Вид изменений</t>
  </si>
  <si>
    <t>ОБЩЕГОСУДАРСТВЕННЫЕ ВОПРОСЫ</t>
  </si>
  <si>
    <t>0000</t>
  </si>
  <si>
    <t>Приложение 5                                             к решению сессии Совета депутатов Куйбышевского муниципального района  "О бюджете Куйбышевского муниципального района на 2021 год и плановый период 2022 и 2023годов"</t>
  </si>
  <si>
    <t>ГРБС</t>
  </si>
  <si>
    <t>РзПр (раздел)</t>
  </si>
  <si>
    <t>администрация Куйбышевского муниципального района Новосибирской области</t>
  </si>
  <si>
    <t>Функционирование высшего должностного лица субъекта Российской Федерации и муниципального образования</t>
  </si>
  <si>
    <t>0001</t>
  </si>
  <si>
    <t>Приложение 7</t>
  </si>
  <si>
    <t xml:space="preserve">Наименование </t>
  </si>
  <si>
    <t>Код бюджетной классификации</t>
  </si>
  <si>
    <t>Сумма(в рублях)</t>
  </si>
  <si>
    <t>ЦСР</t>
  </si>
  <si>
    <t>Итого</t>
  </si>
  <si>
    <t>Приложение 8</t>
  </si>
  <si>
    <t>в рублях</t>
  </si>
  <si>
    <t>№ п/п</t>
  </si>
  <si>
    <t>Наименование иных межбюджетных трансфертов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</si>
  <si>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</si>
  <si>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</si>
  <si>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</si>
  <si>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</si>
  <si>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Приложение 9</t>
  </si>
  <si>
    <t>(рублей)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</si>
  <si>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</si>
  <si>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</t>
  </si>
  <si>
    <t>сумма</t>
  </si>
  <si>
    <t>3</t>
  </si>
  <si>
    <t>Наименование показателя</t>
  </si>
  <si>
    <t>Объем
привлечения</t>
  </si>
  <si>
    <t>Объем средств, направляемых на погашение</t>
  </si>
  <si>
    <t xml:space="preserve">Объем
привлечения </t>
  </si>
  <si>
    <r>
      <t>Муниципальные внутренние заимствования,</t>
    </r>
    <r>
      <rPr>
        <sz val="12"/>
        <rFont val="Times New Roman"/>
        <family val="1"/>
        <charset val="204"/>
      </rPr>
      <t xml:space="preserve"> 
в том числе:</t>
    </r>
  </si>
  <si>
    <t>Бюджетные кредиты, привлекаемые от других бюджетов бюджетной системы Российской Федерации</t>
  </si>
  <si>
    <t>Кредиты, полученные от кредитных организаций</t>
  </si>
  <si>
    <t>итого</t>
  </si>
  <si>
    <t>№п/п</t>
  </si>
  <si>
    <t>Итого расходов</t>
  </si>
  <si>
    <t>рублей</t>
  </si>
  <si>
    <t>Код ППП</t>
  </si>
  <si>
    <t>Код Бюджетной классификации</t>
  </si>
  <si>
    <t>2022 год</t>
  </si>
  <si>
    <t>2023 год</t>
  </si>
  <si>
    <t>НАЛОГОВЫЕ И НЕНАЛОГОВЫЕ ДОХОДЫ</t>
  </si>
  <si>
    <t>1 00 00000 00 0000 000</t>
  </si>
  <si>
    <t>НАЛОГИ НА ПРИБЫЛЬ, ДОХОДЫ</t>
  </si>
  <si>
    <t>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</si>
  <si>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</si>
  <si>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1 01 02010 01 1000 110</t>
  </si>
  <si>
    <t>НАЛОГИ НА ТОВАРЫ (РАБОТЫ, УСЛУГИ), РЕАЛИЗУЕМЫЕ НА ТЕРРИТОРИИ РОССИЙСКОЙ ФЕДЕРАЦИИ</t>
  </si>
  <si>
    <t>1 03 00000 00 0000 000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</si>
  <si>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</si>
  <si>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</t>
  </si>
  <si>
    <t>1 03 02230 01 0000 110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</si>
  <si>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</si>
  <si>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</si>
  <si>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</si>
  <si>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</si>
  <si>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</si>
  <si>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</si>
  <si>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НАЛОГИ НА СОВОКУПНЫЙ ДОХОД</t>
  </si>
  <si>
    <t>1 05 00000 00 0000 000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</si>
  <si>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</si>
  <si>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1 05 03010 01 1000 110</t>
  </si>
  <si>
    <t>НАЛОГИ НА ИМУЩЕСТВО</t>
  </si>
  <si>
    <t>1 06 00000 00 0000 000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</si>
  <si>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</si>
  <si>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1 06 01030 10 1000 110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</si>
  <si>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</si>
  <si>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1 06 06033 10 1000 110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</si>
  <si>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</si>
  <si>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1 06 06043 10 1000 110</t>
  </si>
  <si>
    <t>ГОСУДАРСТВЕННАЯ ПОШЛИНА</t>
  </si>
  <si>
    <t>1 08 00000 00 0000 000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</si>
  <si>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</si>
  <si>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1 08 04020 01 1000 110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</si>
  <si>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</si>
  <si>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</si>
  <si>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</si>
  <si>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1 11 05013 10 0000 120</t>
  </si>
  <si>
    <t>Доходы от сдачи в аренду имущества, составляющего казну сельских поселений (за исключением земельных участков)</t>
  </si>
  <si>
    <t>1 11 05075 10 0000 120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</si>
  <si>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</si>
  <si>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1 11 09045 10 0000 120</t>
  </si>
  <si>
    <t>ДОХОДЫ ОТ ПРОДАЖИ МАТЕРИАЛЬНЫХ И НЕМАТЕРИАЛЬНЫХ АКТИВОВ</t>
  </si>
  <si>
    <t>1 14 00000 00 0000 000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</si>
  <si>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</si>
  <si>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1 14 06013 10 0000 430</t>
  </si>
  <si>
    <t>ШТРАФЫ, САНКЦИИ, ВОЗМЕЩЕНИЕ УЩЕРБА</t>
  </si>
  <si>
    <t>1 16 00000 00 0000 000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</si>
  <si>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</si>
  <si>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1 16 51040 02 0000 140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</si>
  <si>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</si>
  <si>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</si>
  <si>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</si>
  <si>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</si>
  <si>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Дотации бюджетам сельских поселений на выравнивание бюджетной обеспеченности</t>
  </si>
  <si>
    <t>2 02 15001 10 0000 150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</si>
  <si>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</si>
  <si>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2 02 35118 10 0000 150</t>
  </si>
  <si>
    <t>Субвенции бюджетам сельских поселений на выполнение передаваемых полномочий субъектов Российской Федерации</t>
  </si>
  <si>
    <t>2 02 30024 10 0000 150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</si>
  <si>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</si>
  <si>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2 02 45160 10 0000 150</t>
  </si>
  <si>
    <t>Прочие субсидии бюджетам сельских поселений</t>
  </si>
  <si>
    <t>2 02 29999 10 0000 150</t>
  </si>
  <si>
    <t>Прочие межбюджетные трансферты, передаваемые бюджетам сельских поселений</t>
  </si>
  <si>
    <t>2 02 49999 10 0000 150</t>
  </si>
  <si>
    <t>ПРОЧИЕ БЕЗВОЗМЕЗДНЫЕ ПОСТУПЛЕНИЯ</t>
  </si>
  <si>
    <t>2 07 00000 00 0000 000</t>
  </si>
  <si>
    <t>Прочие безвозмездные поступления в бюджет сельских поселений</t>
  </si>
  <si>
    <t>2 07 05030 10 0000 150</t>
  </si>
  <si>
    <t>ВСЕГО ДОХОДЫ</t>
  </si>
  <si>
    <t>2024 год</t>
  </si>
  <si>
    <t>Сумма на 2023 год</t>
  </si>
  <si>
    <t>Сумма на 2024 год</t>
  </si>
  <si>
    <t>Непрограммные направления бюджета поселения</t>
  </si>
  <si>
    <t>88.0.00.00000</t>
  </si>
  <si>
    <t>000</t>
  </si>
  <si>
    <t>Глава муниципального образования</t>
  </si>
  <si>
    <t>88.0.00.01021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</si>
  <si>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</si>
  <si>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</si>
  <si>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</si>
  <si>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обеспечение функций аппарата исполнительного органа</t>
  </si>
  <si>
    <t>88.0.00.01041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</si>
  <si>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</si>
  <si>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</si>
  <si>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</si>
  <si>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</si>
  <si>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Мероприятия, направленные на осуществление полномочий по размещению сведений о муниципальных услугах, оказываемых на территории поселения</t>
  </si>
  <si>
    <t>88.0.00.01044</t>
  </si>
  <si>
    <t>Межбюджетные трансферты</t>
  </si>
  <si>
    <t>Иные межбюджетные трансферты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</si>
  <si>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</si>
  <si>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Мероприятия, направленные на осуществление полномочий контрольно-счетного органа</t>
  </si>
  <si>
    <t>88.0.00.01061</t>
  </si>
  <si>
    <t>Другие общегосударственные вопросы</t>
  </si>
  <si>
    <t>Выполнение других обязательств органа местного самоуправления</t>
  </si>
  <si>
    <t>88.0.00.01132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</si>
  <si>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</si>
  <si>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</si>
  <si>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</si>
  <si>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88.0.00.51180</t>
  </si>
  <si>
    <t>НАЦИОНАЛЬНАЯ БЕЗОПАСНОСТЬ И ПРАВООХРАНИТЕЛЬНАЯ ДЕЯТЕЛЬНОСТЬ</t>
  </si>
  <si>
    <t>Гражданская оборона</t>
  </si>
  <si>
    <t>Участие в предупреждении и ликвидации последствий чрезвычайных ситуаций в границах поселений</t>
  </si>
  <si>
    <t>88.0.00.03092</t>
  </si>
  <si>
    <t>Защита населения и территории от чрезвычайных ситуаций природного и техногенного характера, пожарная безопасность</t>
  </si>
  <si>
    <t>40.0.00.00000</t>
  </si>
  <si>
    <t>40.0.00.0310L</t>
  </si>
  <si>
    <t>Мероприятия по пожарной безопасности</t>
  </si>
  <si>
    <t>88.0.00.03101</t>
  </si>
  <si>
    <t>Мероприятия по установке, приобретению и обслуживанию АДПИ</t>
  </si>
  <si>
    <t>88.0.00.03102</t>
  </si>
  <si>
    <t>Другие вопросы в области национальной безопасности и правоохранительной деятельности</t>
  </si>
  <si>
    <t>44.0.00.00000</t>
  </si>
  <si>
    <t>44.0.00.0315L</t>
  </si>
  <si>
    <t>Мероприятия по предупреждению терроризма и экстремизма</t>
  </si>
  <si>
    <t>88.0.00.03141</t>
  </si>
  <si>
    <t>НАЦИОНАЛЬНАЯ ЭКОНОМИКА</t>
  </si>
  <si>
    <t>Дорожное хозяйство (дорожные фонды)</t>
  </si>
  <si>
    <t>53.0.00.00000</t>
  </si>
  <si>
    <t>53.0.00.0409L</t>
  </si>
  <si>
    <t>Другие вопросы в области национальной экономики</t>
  </si>
  <si>
    <t>Муниципальная программа развития субъектов малого и среднего предпринимательства на территории Мышланского сельсовета Сузунского района Новосибирской области на 2021-2023 годы</t>
  </si>
  <si>
    <t>45.0.00.00000</t>
  </si>
  <si>
    <t>Реализация мероприятий муниципальной программы развития субъектов малого и среднего предпринимательства на территории Мышланского сельсовета Сузунского района Новосибирской области на 2021-2023 годы</t>
  </si>
  <si>
    <t>45.0.00.0412L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</si>
  <si>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</si>
  <si>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ЖИЛИЩНО-КОММУНАЛЬНОЕ ХОЗЯЙСТВО</t>
  </si>
  <si>
    <t>Жилищное хозяйство</t>
  </si>
  <si>
    <t>Взносы на капитальный ремонт многоквартирных домов, перечисляемые в фонд модернизации ЖКХ</t>
  </si>
  <si>
    <t>88.0.00.05014</t>
  </si>
  <si>
    <t>Благоустройство</t>
  </si>
  <si>
    <t>47.0.00.00000</t>
  </si>
  <si>
    <t>47.0.00.0503L</t>
  </si>
  <si>
    <t>52.0.00.00000</t>
  </si>
  <si>
    <t>52.0.00.0504L</t>
  </si>
  <si>
    <t>Уличное освещение</t>
  </si>
  <si>
    <t>88.0.00.05031</t>
  </si>
  <si>
    <t>Озеленение</t>
  </si>
  <si>
    <t>88.0.00.05032</t>
  </si>
  <si>
    <t>Организация и содержание мест захоронения</t>
  </si>
  <si>
    <t>88.0.00.05033</t>
  </si>
  <si>
    <t>Содержание памятников</t>
  </si>
  <si>
    <t>88.0.00.05034</t>
  </si>
  <si>
    <t>Прочие мероприятия по благоустройству</t>
  </si>
  <si>
    <t>88.0.00.05035</t>
  </si>
  <si>
    <t>КУЛЬТУРА, КИНЕМАТОГРАФИЯ</t>
  </si>
  <si>
    <t>Культура</t>
  </si>
  <si>
    <t>Мероприятия, направленные на осуществление полномочий по созданию досуга и обеспечению жителей поселения услугами организации культуры</t>
  </si>
  <si>
    <t>88.0.00.08011</t>
  </si>
  <si>
    <t>СОЦИАЛЬНАЯ ПОЛИТИКА</t>
  </si>
  <si>
    <t>Пенсионное обеспечение</t>
  </si>
  <si>
    <t>Доплаты к пенсиям муниципальных служащих</t>
  </si>
  <si>
    <t>88.0.00.10011</t>
  </si>
  <si>
    <t>Социальное обеспечение и иные выплаты населению</t>
  </si>
  <si>
    <t>Публичные нормативные социальные выплаты гражданам</t>
  </si>
  <si>
    <t>ФИЗИЧЕСКАЯ КУЛЬТУРА И СПОРТ</t>
  </si>
  <si>
    <t>Массовый спорт</t>
  </si>
  <si>
    <t>Мероприятия, направленные на осуществление полномочий по обеспечению условий для развития на территории поселения физической культуры, школьного спорта и массового спорта, организацию проведения официальных физкультурно-оздоровительных и спортивных мероприятий поселения</t>
  </si>
  <si>
    <t>88.0.00.11021</t>
  </si>
  <si>
    <t>Условно утвержденные расходы</t>
  </si>
  <si>
    <t>88.0.00.99990</t>
  </si>
  <si>
    <t>990</t>
  </si>
  <si>
    <t>Администрация Мышланского сельсовета</t>
  </si>
  <si>
    <t>к решению четвертой сессии Совета депутатов</t>
  </si>
  <si>
    <t>Мышланского сельсовета Сузунского района Новосибирской области</t>
  </si>
  <si>
    <t>от 30.12.2020 г. № 20</t>
  </si>
  <si>
    <t>Источники финансирования дефицита бюджетов -всего</t>
  </si>
  <si>
    <t>Изменение остатков средств на счетах по учету средств бюджета</t>
  </si>
  <si>
    <t>Увеличение прочих остатков денежных средств бюджетов сельских поселений</t>
  </si>
  <si>
    <t>01 05 02 01 10 0000 510</t>
  </si>
  <si>
    <t>Уменьшение прочих остатков денежных средств бюджетов сельских поселений</t>
  </si>
  <si>
    <t>01 05 02 01 10 0000 610</t>
  </si>
  <si>
    <t>ВСЕГО ИСТОЧНИКИ</t>
  </si>
  <si>
    <t>Перечень главных администраторов доходов бюджета Мышланского сельсовета Сузунского района Новосибирской области на 2021 и плановый период 2022 и 2023 годов</t>
  </si>
  <si>
    <t xml:space="preserve">Наименование кода </t>
  </si>
  <si>
    <t>ГАД</t>
  </si>
  <si>
    <t>код дохода</t>
  </si>
  <si>
    <t>Федеральное казначейство (Межрегиональное операционное Управление Федерального казначейства, Управление федерального казначейства по Новосибирской области)</t>
  </si>
  <si>
    <t>Федеральная налоговая служба (Управление федеральной налоговой службы по Новосибирской области)</t>
  </si>
  <si>
    <t>1 06 01030 10 2100 110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</si>
  <si>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</si>
  <si>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1 06 06033 10 2100 110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</si>
  <si>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</si>
  <si>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1 06 06033 10 3000 110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</si>
  <si>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</si>
  <si>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1 06 06043 10 2100 110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</si>
  <si>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</si>
  <si>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1 06 06043 10 3000 110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</si>
  <si>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</si>
  <si>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1 09 04053 10 0000 110</t>
  </si>
  <si>
    <t>Земельный налог (по обязательствам, возникшим до 1 января 2006 года), мобилизуемый на территориях сельских поселений</t>
  </si>
  <si>
    <t>Контрольное управление Новосибирской области</t>
  </si>
  <si>
    <t>1 16 33050 10 0000 140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</si>
  <si>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</si>
  <si>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Администрация Сузунского района</t>
  </si>
  <si>
    <t>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</si>
  <si>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</si>
  <si>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Администрация Мышланского сельсовета Сузунского района Новосибирской области</t>
  </si>
  <si>
    <t>1 11 07015 10 0000 120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</si>
  <si>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сельских поселениями</t>
  </si>
  <si>
    <t>1 13 02995 10 0000 130</t>
  </si>
  <si>
    <t>Прочие доходы от компенсации затрат бюджетов сельских поселений</t>
  </si>
  <si>
    <t>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</si>
  <si>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</si>
  <si>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1 16 23051 10 0000 140</t>
  </si>
  <si>
    <t>Доходы от возмещения ущерба при возникновении страховых случаев по обязательному страхованию гражданской ответственности , когда выгодоприобретателями выступают получатели средств бюджетов сельских поселений</t>
  </si>
  <si>
    <t>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</si>
  <si>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</si>
  <si>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</si>
  <si>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</si>
  <si>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1 17 01050 10 0000 180</t>
  </si>
  <si>
    <t>Невыясненные поступления, зачисляемые в бюджеты сельских поселений</t>
  </si>
  <si>
    <t>1 17 15030 10 0000 130</t>
  </si>
  <si>
    <t>Инициативные платежи, зачисляемые в бюджеты сельских поселений</t>
  </si>
  <si>
    <t>2 02 20041 10 0000 150</t>
  </si>
  <si>
    <t>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</si>
  <si>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2 02 25064 10 0000 150</t>
  </si>
  <si>
    <t>Субсидии бюджетам сельских поселений на государственную поддержку малого и среднего предпринимательства, включая крестьянские (фермерские) хозяйства</t>
  </si>
  <si>
    <t>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</si>
  <si>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</si>
  <si>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2 02 90024 10 0000 150</t>
  </si>
  <si>
    <t>Прочие безвозмездные поступления в бюджеты сельских поселений от бюджетов субъектов Российской Федерации</t>
  </si>
  <si>
    <t>Прочие безвозмездные поступления в бюджеты сельских поселений</t>
  </si>
  <si>
    <t>2 08 05000 10 0000 150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</si>
  <si>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</si>
  <si>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2 18 60010 10 0000 150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</si>
  <si>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</si>
  <si>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2 19 60010 10 0000 150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</si>
  <si>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</si>
  <si>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* Администрирование поступлений по всем подстатьям и подвидам соответствующей статьи осуществляется главным администратором, указанным в группировочном коде бюджетной классификации</t>
  </si>
  <si>
    <t>240</t>
  </si>
  <si>
    <t>810</t>
  </si>
  <si>
    <t>120</t>
  </si>
  <si>
    <t>850</t>
  </si>
  <si>
    <t>540</t>
  </si>
  <si>
    <t>310</t>
  </si>
  <si>
    <t xml:space="preserve">Перечень и коды главных администраторов  налоговых и неналоговых доходов  бюджета муниципального образования </t>
  </si>
  <si>
    <t>822 01 00 00 00 00 0000 000</t>
  </si>
  <si>
    <t>822 01 05 00 00 00 0000 000</t>
  </si>
  <si>
    <t>822 01 05 02 01 10 0000 510</t>
  </si>
  <si>
    <t>822 01 05 02 01 10 0000 610</t>
  </si>
  <si>
    <r>
      <t>Мышланского сельсовета Сузунского района Новосибирской области</t>
    </r>
    <r>
      <rPr>
        <b/>
        <i/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на 2022 год и плановый период 2023 и 2024 г.г.</t>
    </r>
  </si>
  <si>
    <t>Перечень и коды главных администраторов источников финансирования дефицита  бюджета Мышланского сельсовета Сузунского района Новосибирской области на 2022 год и плановый период 2023 и 2024 г.г.</t>
  </si>
  <si>
    <t>сумма на 2023 год</t>
  </si>
  <si>
    <t>сумма на 2024 год</t>
  </si>
  <si>
    <t>Мероприятия, направленные  на осуществление полномочий контрольно-счетного органа</t>
  </si>
  <si>
    <t>Программа муниципальных внутренних заимствований муниципального образования Мышланского сельсовета Сузунского района Новосибирской области  на 2022 год и плановый период 2023 и 2024 годов</t>
  </si>
  <si>
    <t>Муниципальные ценные бумаги Мышланского сельсовета Сузунского района Новосибирской области</t>
  </si>
  <si>
    <t>Мышланского сельсовета Сузунского района Новосибирской области на 2022 год и плановый период 2023 и 2024 г.г.</t>
  </si>
  <si>
    <t>к решению _____ сессии Совета депутатов Мышланского сельсовета Сузунского района Новосибирской области "О бюджете Мышланского сельсовета Сузунского района Новосибирской области на2022 год и плановый период 2023 и 2024 годов"</t>
  </si>
  <si>
    <t>Приложение 2
к решению ________ сессии Совета депутатов Мышланского сельсовета Сузунского района Новосибирской области "О бюджете Мышланского сельсовета Сузунского района Новосибирской области на2022 год и плановый период 2023 и 2024 годов"</t>
  </si>
  <si>
    <t>Осуществление отдельных государственных полномочий Новосибирской области по решению вопросов в сфере административных правонарушений</t>
  </si>
  <si>
    <t>88.0.00.70190</t>
  </si>
  <si>
    <t>822</t>
  </si>
  <si>
    <t>В части задолженности и перерасчетов по отмененным налогам, сборам и иным обязательным платежам</t>
  </si>
  <si>
    <t>Прочие местные налоги и сборы, мобилизуемые на территориях сельских поселений</t>
  </si>
  <si>
    <t>Приложение 5</t>
  </si>
  <si>
    <t>Приложение 6</t>
  </si>
  <si>
    <t>к решению ______ сессии Совета депутатов Мышланского сельсовета Сузунского района Новосибирской области "О бюджете Мышланского сельсовета Сузунского района Новосибирской области на2022 год и плановый период 2023 и 2024 годов"                                                              От __.__.2021г №__</t>
  </si>
  <si>
    <t>Доплата к пенсии муниципальным служащих</t>
  </si>
  <si>
    <t>1 17 00000 00 0000 000</t>
  </si>
  <si>
    <t>1 17 15 030 10 0000 150</t>
  </si>
  <si>
    <t>Реализация проектов развития территорий муниципальных образований Новосибирской области, основанных на местных инициативах, в рамках государственной программы Новосибирской области "Управление финансами в Новосибирской области", в части софинансирования</t>
  </si>
  <si>
    <t>88.0.00.S0240</t>
  </si>
  <si>
    <t>2 02 16001 10 0000 150</t>
  </si>
  <si>
    <t xml:space="preserve">Нормативы распределения доходов между бюджетами бюджетной системы                        Российской Федерации, не установленные бюджетным Законодательством 
Российской Федерации 
на   2023 год и плановый период 2024 и 2025 годов
</t>
  </si>
  <si>
    <t xml:space="preserve">Распределение бюджетных ассигнований бюджета Мышланского сельсовета Сузунского района Новосибирской области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2023 год и плановый период 2024 и 2025 годов </t>
  </si>
  <si>
    <t>Сумма на 2025 год</t>
  </si>
  <si>
    <t>Распределение бюджетных ассигнований бюджета Мышланского сельсовета Сузунского района Новосибирской области по целевым статьям (муниципальным программам и непрограммным направлениям деятельности, группам и подгруппам видов расходов классификации расходов бюджета  на 2023 год и плановый период 2024 и 2025 годов</t>
  </si>
  <si>
    <r>
      <t>Ведомственная структура расходов бюджета Мышланского сельсовета Сузунского района Новосибирской области</t>
    </r>
    <r>
      <rPr>
        <b/>
        <i/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 xml:space="preserve"> на 2023 год и плановый период 2024 и 2025 годов</t>
    </r>
  </si>
  <si>
    <r>
      <t>Источники финансирования дефицита бюджета Мышланского сельсовета Сузунского района Новосибирской области</t>
    </r>
    <r>
      <rPr>
        <i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на 2023 год и плановый период 2024 и 2025 годов</t>
    </r>
  </si>
  <si>
    <r>
      <t>Распределение бюджетных ассигнований бюджета муниципального образования Мышланского сельсовета Сузунского района Новосибирской области</t>
    </r>
    <r>
      <rPr>
        <b/>
        <i/>
        <sz val="12"/>
        <rFont val="Times New Roman"/>
        <family val="1"/>
        <charset val="204"/>
      </rPr>
      <t xml:space="preserve">, </t>
    </r>
    <r>
      <rPr>
        <b/>
        <sz val="12"/>
        <rFont val="Times New Roman"/>
        <family val="1"/>
        <charset val="204"/>
      </rPr>
      <t>направляемых на исполнение публичных нормативных обязательств на 2023 год и плановый период 2024 и 2025 годов</t>
    </r>
  </si>
  <si>
    <r>
      <t>Иные межбюджетные трансферты, перечисляемые из бюджета Мышланского сельсовета Сузунского района Новосибирской области</t>
    </r>
    <r>
      <rPr>
        <b/>
        <i/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в бюджет Сузунского района на 2023 год и плановый период 2024 и 2025 годов </t>
    </r>
  </si>
  <si>
    <t>Перечень муниципальных  программ подлежащих исполнению за счет средств бюджета Мышланского сельсовета Сузунского района Новосибирской области, предусмотренных к финансированию в 2023 году и плановом периоде 2024 и 2025 годов</t>
  </si>
  <si>
    <t>Сумма на 2025  год</t>
  </si>
  <si>
    <t>Доходы бюджета Мышланского сельсовета Сузунского района Новосибирской области на 2023-2025 годы</t>
  </si>
  <si>
    <t>2025 год</t>
  </si>
  <si>
    <t>сумма на 2025 год</t>
  </si>
  <si>
    <t>ИНИЦИАТИВНЫЕ ПЛАТЕЖИ</t>
  </si>
  <si>
    <t>Муниципальная программа по обеспечению первичных мер пожарной безопасности на территории Мышланского сельсовета Сузунского района Новосибирской области на 2023 год</t>
  </si>
  <si>
    <t>Реализация мероприятий муниципальной программы по обеспечению первичных мер пожарной безопасности на территории Мышланского сельсовета Сузунского района Новосибирской области на 2023 год</t>
  </si>
  <si>
    <t>Муниципальная программа профилактики правонарушений и борьбы с преступностью на территории Мышланского сельсовета Сузунского района Новосибирской области на 2023 год</t>
  </si>
  <si>
    <t>43.0.00.00000</t>
  </si>
  <si>
    <t>Реализация мероприятий муниципальной программы профилактики правонарушений и борьбы с преступностью на территории Мышланского сельсовета Сузунского района Новосибирской области на 2023 год</t>
  </si>
  <si>
    <t>43.0.00.0314L</t>
  </si>
  <si>
    <t>Муниципальная программа «Комплексные меры противодействия злоупотреблению наркотиками и их незаконному обороту на территории Мышланского сельсовета Сузунского района Новосибирской области  на 2023-2025 годы»</t>
  </si>
  <si>
    <t>Реализация мероприятий муниципальной программы «Комплексные меры противодействия злоупотреблению наркотиками и их незаконному обороту на территории Мышланского сельсовета Сузунского района Новосибирской области  на 2023-2025 годы»</t>
  </si>
  <si>
    <t>Муниципальная программа «Обустройство улично – дорожной сети элементами благоустройства и безопасности дорожного движения на территории Мышланского сельсовета Сузунского района Новосибирской области на 2023 – 2025 гг.»</t>
  </si>
  <si>
    <t>Реализация мероприятий муниципальной программы «Обустройство улично – дорожной сети элементами благоустройства и безопасности дорожного движения на территории Мышланского сельсовета Сузунского района Новосибирской области на 2023 – 2025 гг.»</t>
  </si>
  <si>
    <t>Прочие мероприятия в области жилищного хозяйства</t>
  </si>
  <si>
    <t>88.0.00.05016</t>
  </si>
  <si>
    <t>Муниципальноя программа «Использование и охрана земель Мышланского сельсовета Сузунского района Новосибирской области» на 2023-2025 годы</t>
  </si>
  <si>
    <t>Реализация мероприятий муниципальной программы «Использование и охрана земель Мышланского сельсовета Сузунского района Новосибирской области» на 2023-2025 годы</t>
  </si>
  <si>
    <t>Муниципальная программа «Энергосбережение и повышение энергетической эффективности на территории Мышланского сельсовета Сузунского района Новосибирской области на 2022-2024 гг.»</t>
  </si>
  <si>
    <t>Реализация мероприятий муниципальной программы «Энергосбережение и повышение энергетической эффективности на территории Мышланского сельсовета Сузунского района Новосибирской области на 2022-2024 гг.»</t>
  </si>
  <si>
    <t>Расходы на реализацию проектов развития территорий муниципальных образований Новосибирской области, основанных на местных инициативах, в рамках государственной программы Новосибирской области "Управление финансами в Новосибирской области"</t>
  </si>
  <si>
    <t>88.0.00.70240</t>
  </si>
  <si>
    <t>Расходные обязательства на реализацию проектов, направленных на создание комфортных условий проживания в сельской местности</t>
  </si>
  <si>
    <t>88.0.00.L5765</t>
  </si>
  <si>
    <t>Обеспечение устойчивого функционирования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</si>
  <si>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88.0.00.70760</t>
  </si>
  <si>
    <t>Обеспечение устойчивого функционирования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области", в части софинансирования</t>
  </si>
  <si>
    <t>88.0.00.S0760</t>
  </si>
  <si>
    <t>Приложение № 1
к решению 28 сессии Совета депутатов Мышланского  сельсовета Сузунского района Новосибирской области "О бюджете Мышланского  сельсовета Сузунского района Новосибирской области на 2023 год плановый период 2024 и 2025 годов""
От 27.12.2022г №114</t>
  </si>
  <si>
    <t>к решению 28 сессии Совета депутатов Мышланского  сельсовета Сузунского района Новосибирской области "О бюджете Мышланского  сельсовета Сузунского района Новосибирской области на 2023 год плановый период 2024 и 2025 годов""
От 27.12.2022г №114</t>
  </si>
  <si>
    <t>Реализация мероприятий по обеспечению сбалансированности местных бюджетов государственной программы Новосибирской области "Управление  финансами в Новосибирской области"</t>
  </si>
  <si>
    <t>88.0.00.70510</t>
  </si>
  <si>
    <t>Приложение 2
к решению 31 сессии Совета депутатов Мышланского  сельсовета Сузунского района Новосибирской области
От 28.03.2023г №118</t>
  </si>
  <si>
    <t>Приложение 3
к решению 31 сессии Совета депутатов Мышланского  сельсовета Сузунского района Новосибирской области
От 28.03.2023г №118</t>
  </si>
  <si>
    <t xml:space="preserve">                                                                                                  Приложение 4                                                                                                               к решению 31 сессии Совета депутатов Мышланского  сельсовета Сузунского района Новосибирской области
От 28.03.2023г №118</t>
  </si>
  <si>
    <t>к решению 31 сессии Совета депутатов Мышланского  сельсовета Сузунского района Новосибирской области
От 28.03.2023г №118</t>
  </si>
</sst>
</file>

<file path=xl/styles.xml><?xml version="1.0" encoding="utf-8"?>
<styleSheet xmlns="http://schemas.openxmlformats.org/spreadsheetml/2006/main">
  <numFmts count="12">
    <numFmt numFmtId="43" formatCode="_-* #,##0.00_р_._-;\-* #,##0.00_р_._-;_-* &quot;-&quot;??_р_._-;_-@_-"/>
    <numFmt numFmtId="164" formatCode="0000"/>
    <numFmt numFmtId="165" formatCode="000"/>
    <numFmt numFmtId="166" formatCode="00;[Red]\-00;&quot;&quot;"/>
    <numFmt numFmtId="167" formatCode="000;[Red]\-000;&quot;&quot;"/>
    <numFmt numFmtId="168" formatCode="#,##0.00;[Red]\-#,##0.00;0.00"/>
    <numFmt numFmtId="169" formatCode="00\.00\.0"/>
    <numFmt numFmtId="170" formatCode="00"/>
    <numFmt numFmtId="171" formatCode="&quot;&quot;#,##0.0;[Red]\-#,##0.0"/>
    <numFmt numFmtId="172" formatCode="#,##0.0"/>
    <numFmt numFmtId="173" formatCode="0000000000"/>
    <numFmt numFmtId="174" formatCode="##,##0.00;[Red]\-##,##0.00"/>
  </numFmts>
  <fonts count="4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charset val="204"/>
    </font>
    <font>
      <b/>
      <sz val="12"/>
      <name val="Times New Roman"/>
      <charset val="204"/>
    </font>
    <font>
      <sz val="12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7">
    <xf numFmtId="0" fontId="0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2" fillId="0" borderId="0" applyFont="0" applyFill="0" applyBorder="0" applyAlignment="0" applyProtection="0"/>
    <xf numFmtId="0" fontId="10" fillId="0" borderId="0"/>
    <xf numFmtId="0" fontId="13" fillId="0" borderId="0"/>
    <xf numFmtId="0" fontId="24" fillId="0" borderId="0"/>
    <xf numFmtId="0" fontId="18" fillId="0" borderId="0"/>
    <xf numFmtId="0" fontId="8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</cellStyleXfs>
  <cellXfs count="606">
    <xf numFmtId="0" fontId="0" fillId="0" borderId="0" xfId="0"/>
    <xf numFmtId="0" fontId="3" fillId="0" borderId="0" xfId="1" applyFont="1" applyFill="1" applyAlignment="1">
      <alignment horizontal="center" vertical="center"/>
    </xf>
    <xf numFmtId="0" fontId="3" fillId="0" borderId="0" xfId="1" applyFont="1" applyFill="1"/>
    <xf numFmtId="0" fontId="4" fillId="0" borderId="0" xfId="1" applyFont="1" applyFill="1" applyBorder="1" applyAlignment="1">
      <alignment horizontal="right"/>
    </xf>
    <xf numFmtId="0" fontId="2" fillId="0" borderId="0" xfId="1" applyFont="1" applyFill="1"/>
    <xf numFmtId="0" fontId="3" fillId="0" borderId="0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right" wrapText="1"/>
    </xf>
    <xf numFmtId="0" fontId="2" fillId="0" borderId="0" xfId="1" applyFont="1" applyFill="1" applyBorder="1"/>
    <xf numFmtId="0" fontId="3" fillId="0" borderId="0" xfId="1" applyFont="1" applyFill="1" applyBorder="1" applyAlignment="1">
      <alignment horizontal="right"/>
    </xf>
    <xf numFmtId="0" fontId="8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/>
    <xf numFmtId="0" fontId="8" fillId="2" borderId="4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8" fillId="0" borderId="0" xfId="1" applyFont="1" applyFill="1"/>
    <xf numFmtId="0" fontId="8" fillId="0" borderId="0" xfId="1" applyFont="1" applyFill="1" applyAlignment="1">
      <alignment horizontal="right"/>
    </xf>
    <xf numFmtId="0" fontId="8" fillId="0" borderId="0" xfId="1" applyFont="1" applyFill="1" applyAlignment="1">
      <alignment horizontal="right" wrapText="1"/>
    </xf>
    <xf numFmtId="0" fontId="8" fillId="0" borderId="4" xfId="1" applyFont="1" applyFill="1" applyBorder="1" applyAlignment="1">
      <alignment horizontal="center" vertical="center" wrapText="1"/>
    </xf>
    <xf numFmtId="0" fontId="11" fillId="0" borderId="0" xfId="177" applyFont="1"/>
    <xf numFmtId="0" fontId="10" fillId="0" borderId="0" xfId="177"/>
    <xf numFmtId="0" fontId="10" fillId="0" borderId="0" xfId="177" applyAlignment="1">
      <alignment horizontal="left" vertical="top"/>
    </xf>
    <xf numFmtId="0" fontId="11" fillId="0" borderId="4" xfId="177" applyFont="1" applyBorder="1" applyAlignment="1">
      <alignment horizontal="center" vertical="center" wrapText="1"/>
    </xf>
    <xf numFmtId="0" fontId="9" fillId="0" borderId="0" xfId="2"/>
    <xf numFmtId="0" fontId="13" fillId="0" borderId="0" xfId="178"/>
    <xf numFmtId="0" fontId="9" fillId="0" borderId="0" xfId="2" applyProtection="1">
      <protection hidden="1"/>
    </xf>
    <xf numFmtId="0" fontId="13" fillId="0" borderId="0" xfId="178" applyAlignment="1"/>
    <xf numFmtId="0" fontId="9" fillId="0" borderId="0" xfId="2" applyFont="1" applyFill="1" applyProtection="1">
      <protection hidden="1"/>
    </xf>
    <xf numFmtId="0" fontId="13" fillId="0" borderId="0" xfId="178" applyFont="1" applyFill="1" applyProtection="1">
      <protection hidden="1"/>
    </xf>
    <xf numFmtId="0" fontId="13" fillId="0" borderId="0" xfId="178" applyProtection="1">
      <protection hidden="1"/>
    </xf>
    <xf numFmtId="0" fontId="15" fillId="0" borderId="6" xfId="178" applyNumberFormat="1" applyFont="1" applyFill="1" applyBorder="1" applyAlignment="1" applyProtection="1">
      <alignment horizontal="center" vertical="center"/>
      <protection hidden="1"/>
    </xf>
    <xf numFmtId="0" fontId="15" fillId="0" borderId="3" xfId="178" applyNumberFormat="1" applyFont="1" applyFill="1" applyBorder="1" applyAlignment="1" applyProtection="1">
      <alignment horizontal="center" vertical="center"/>
      <protection hidden="1"/>
    </xf>
    <xf numFmtId="0" fontId="15" fillId="0" borderId="2" xfId="178" applyNumberFormat="1" applyFont="1" applyFill="1" applyBorder="1" applyAlignment="1" applyProtection="1">
      <alignment horizontal="center" vertical="center"/>
      <protection hidden="1"/>
    </xf>
    <xf numFmtId="0" fontId="15" fillId="0" borderId="8" xfId="178" applyNumberFormat="1" applyFont="1" applyFill="1" applyBorder="1" applyAlignment="1" applyProtection="1">
      <alignment horizontal="center" vertical="center"/>
      <protection hidden="1"/>
    </xf>
    <xf numFmtId="0" fontId="16" fillId="0" borderId="0" xfId="178" applyNumberFormat="1" applyFont="1" applyFill="1" applyAlignment="1" applyProtection="1">
      <alignment horizontal="center" vertical="center" wrapText="1"/>
      <protection hidden="1"/>
    </xf>
    <xf numFmtId="0" fontId="15" fillId="0" borderId="9" xfId="178" applyNumberFormat="1" applyFont="1" applyFill="1" applyBorder="1" applyAlignment="1" applyProtection="1">
      <alignment horizontal="center" vertical="center"/>
      <protection hidden="1"/>
    </xf>
    <xf numFmtId="0" fontId="15" fillId="0" borderId="10" xfId="178" applyNumberFormat="1" applyFont="1" applyFill="1" applyBorder="1" applyAlignment="1" applyProtection="1">
      <alignment horizontal="center" vertical="center"/>
      <protection hidden="1"/>
    </xf>
    <xf numFmtId="0" fontId="15" fillId="0" borderId="11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178" applyNumberFormat="1" applyFont="1" applyFill="1" applyAlignment="1" applyProtection="1">
      <alignment horizontal="center" vertical="center" wrapText="1"/>
      <protection hidden="1"/>
    </xf>
    <xf numFmtId="0" fontId="14" fillId="0" borderId="0" xfId="178" applyNumberFormat="1" applyFont="1" applyFill="1" applyAlignment="1" applyProtection="1">
      <alignment horizontal="center" vertical="center" wrapText="1"/>
      <protection hidden="1"/>
    </xf>
    <xf numFmtId="0" fontId="17" fillId="0" borderId="1" xfId="178" applyNumberFormat="1" applyFont="1" applyFill="1" applyBorder="1" applyAlignment="1" applyProtection="1">
      <alignment horizontal="center" vertical="center"/>
      <protection hidden="1"/>
    </xf>
    <xf numFmtId="0" fontId="17" fillId="0" borderId="4" xfId="178" applyNumberFormat="1" applyFont="1" applyFill="1" applyBorder="1" applyAlignment="1" applyProtection="1">
      <alignment horizontal="center" vertical="center"/>
      <protection hidden="1"/>
    </xf>
    <xf numFmtId="0" fontId="17" fillId="0" borderId="2" xfId="178" applyNumberFormat="1" applyFont="1" applyFill="1" applyBorder="1" applyAlignment="1" applyProtection="1">
      <alignment horizontal="center" vertical="center" wrapText="1"/>
      <protection hidden="1"/>
    </xf>
    <xf numFmtId="0" fontId="17" fillId="0" borderId="1" xfId="178" applyNumberFormat="1" applyFont="1" applyFill="1" applyBorder="1" applyAlignment="1" applyProtection="1">
      <alignment horizontal="center" vertical="center" wrapText="1"/>
      <protection hidden="1"/>
    </xf>
    <xf numFmtId="0" fontId="17" fillId="0" borderId="5" xfId="178" applyNumberFormat="1" applyFont="1" applyFill="1" applyBorder="1" applyAlignment="1" applyProtection="1">
      <alignment horizontal="center" vertical="center"/>
      <protection hidden="1"/>
    </xf>
    <xf numFmtId="0" fontId="17" fillId="0" borderId="4" xfId="178" applyNumberFormat="1" applyFont="1" applyFill="1" applyBorder="1" applyAlignment="1" applyProtection="1">
      <alignment horizontal="center" vertical="center" wrapText="1"/>
      <protection hidden="1"/>
    </xf>
    <xf numFmtId="0" fontId="17" fillId="0" borderId="5" xfId="178" applyNumberFormat="1" applyFont="1" applyFill="1" applyBorder="1" applyAlignment="1" applyProtection="1">
      <alignment horizontal="center" vertical="center" wrapText="1"/>
      <protection hidden="1"/>
    </xf>
    <xf numFmtId="0" fontId="13" fillId="0" borderId="12" xfId="178" applyFont="1" applyFill="1" applyBorder="1" applyProtection="1">
      <protection hidden="1"/>
    </xf>
    <xf numFmtId="165" fontId="14" fillId="0" borderId="2" xfId="178" applyNumberFormat="1" applyFont="1" applyFill="1" applyBorder="1" applyAlignment="1" applyProtection="1">
      <protection hidden="1"/>
    </xf>
    <xf numFmtId="165" fontId="14" fillId="0" borderId="1" xfId="178" applyNumberFormat="1" applyFont="1" applyFill="1" applyBorder="1" applyAlignment="1" applyProtection="1">
      <protection hidden="1"/>
    </xf>
    <xf numFmtId="170" fontId="14" fillId="0" borderId="2" xfId="178" applyNumberFormat="1" applyFont="1" applyFill="1" applyBorder="1" applyAlignment="1" applyProtection="1">
      <alignment horizontal="right" vertical="center"/>
      <protection hidden="1"/>
    </xf>
    <xf numFmtId="0" fontId="14" fillId="0" borderId="4" xfId="178" applyNumberFormat="1" applyFont="1" applyFill="1" applyBorder="1" applyAlignment="1" applyProtection="1">
      <alignment horizontal="right" vertical="center"/>
      <protection hidden="1"/>
    </xf>
    <xf numFmtId="0" fontId="13" fillId="0" borderId="9" xfId="178" applyFont="1" applyFill="1" applyBorder="1" applyProtection="1">
      <protection hidden="1"/>
    </xf>
    <xf numFmtId="0" fontId="13" fillId="0" borderId="0" xfId="178" applyFont="1" applyFill="1" applyAlignment="1" applyProtection="1">
      <protection hidden="1"/>
    </xf>
    <xf numFmtId="0" fontId="18" fillId="0" borderId="0" xfId="178" applyFont="1" applyFill="1" applyAlignment="1" applyProtection="1">
      <protection hidden="1"/>
    </xf>
    <xf numFmtId="0" fontId="18" fillId="0" borderId="0" xfId="178" applyFont="1" applyProtection="1">
      <protection hidden="1"/>
    </xf>
    <xf numFmtId="0" fontId="19" fillId="0" borderId="0" xfId="178" applyFont="1" applyFill="1" applyAlignment="1" applyProtection="1">
      <alignment wrapText="1"/>
      <protection hidden="1"/>
    </xf>
    <xf numFmtId="0" fontId="19" fillId="0" borderId="0" xfId="178" applyFont="1" applyAlignment="1" applyProtection="1">
      <alignment wrapText="1"/>
      <protection hidden="1"/>
    </xf>
    <xf numFmtId="0" fontId="19" fillId="0" borderId="0" xfId="178" applyFont="1" applyAlignment="1">
      <alignment wrapText="1"/>
    </xf>
    <xf numFmtId="0" fontId="13" fillId="0" borderId="0" xfId="178" applyNumberFormat="1" applyFont="1" applyFill="1" applyAlignment="1" applyProtection="1">
      <protection hidden="1"/>
    </xf>
    <xf numFmtId="0" fontId="8" fillId="0" borderId="0" xfId="178" applyNumberFormat="1" applyFont="1" applyFill="1" applyAlignment="1" applyProtection="1">
      <alignment horizontal="right"/>
      <protection hidden="1"/>
    </xf>
    <xf numFmtId="0" fontId="13" fillId="0" borderId="13" xfId="178" applyFont="1" applyFill="1" applyBorder="1" applyAlignment="1" applyProtection="1">
      <protection hidden="1"/>
    </xf>
    <xf numFmtId="0" fontId="13" fillId="0" borderId="9" xfId="178" applyNumberFormat="1" applyFont="1" applyFill="1" applyBorder="1" applyAlignment="1" applyProtection="1">
      <protection hidden="1"/>
    </xf>
    <xf numFmtId="0" fontId="22" fillId="0" borderId="14" xfId="178" applyNumberFormat="1" applyFont="1" applyFill="1" applyBorder="1" applyAlignment="1" applyProtection="1">
      <alignment horizontal="center" vertical="center" wrapText="1"/>
      <protection hidden="1"/>
    </xf>
    <xf numFmtId="0" fontId="22" fillId="0" borderId="15" xfId="178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178" applyNumberFormat="1" applyFont="1" applyFill="1" applyAlignment="1" applyProtection="1">
      <alignment horizontal="center" vertical="center" wrapText="1"/>
      <protection hidden="1"/>
    </xf>
    <xf numFmtId="0" fontId="22" fillId="0" borderId="0" xfId="178" applyNumberFormat="1" applyFont="1" applyFill="1" applyAlignment="1" applyProtection="1">
      <alignment horizontal="center" vertical="center" wrapText="1"/>
      <protection hidden="1"/>
    </xf>
    <xf numFmtId="0" fontId="23" fillId="0" borderId="10" xfId="178" applyNumberFormat="1" applyFont="1" applyFill="1" applyBorder="1" applyAlignment="1" applyProtection="1">
      <alignment horizontal="center" vertical="center" wrapText="1"/>
      <protection hidden="1"/>
    </xf>
    <xf numFmtId="0" fontId="23" fillId="0" borderId="12" xfId="178" applyNumberFormat="1" applyFont="1" applyFill="1" applyBorder="1" applyAlignment="1" applyProtection="1">
      <alignment horizontal="center" vertical="center" wrapText="1"/>
      <protection hidden="1"/>
    </xf>
    <xf numFmtId="0" fontId="23" fillId="0" borderId="9" xfId="178" applyNumberFormat="1" applyFont="1" applyFill="1" applyBorder="1" applyAlignment="1" applyProtection="1">
      <alignment horizontal="center" vertical="center" wrapText="1"/>
      <protection hidden="1"/>
    </xf>
    <xf numFmtId="0" fontId="13" fillId="0" borderId="12" xfId="178" applyNumberFormat="1" applyFont="1" applyFill="1" applyBorder="1" applyAlignment="1" applyProtection="1">
      <protection hidden="1"/>
    </xf>
    <xf numFmtId="165" fontId="8" fillId="0" borderId="2" xfId="178" applyNumberFormat="1" applyFont="1" applyFill="1" applyBorder="1" applyAlignment="1" applyProtection="1">
      <protection hidden="1"/>
    </xf>
    <xf numFmtId="165" fontId="8" fillId="0" borderId="1" xfId="178" applyNumberFormat="1" applyFont="1" applyFill="1" applyBorder="1" applyAlignment="1" applyProtection="1">
      <protection hidden="1"/>
    </xf>
    <xf numFmtId="170" fontId="8" fillId="0" borderId="0" xfId="178" applyNumberFormat="1" applyFont="1" applyFill="1" applyAlignment="1" applyProtection="1">
      <alignment horizontal="right" vertical="center"/>
      <protection hidden="1"/>
    </xf>
    <xf numFmtId="0" fontId="18" fillId="0" borderId="0" xfId="178" applyFont="1"/>
    <xf numFmtId="0" fontId="8" fillId="0" borderId="0" xfId="179" applyFont="1"/>
    <xf numFmtId="0" fontId="8" fillId="0" borderId="0" xfId="179" applyFont="1" applyAlignment="1">
      <alignment horizontal="right"/>
    </xf>
    <xf numFmtId="0" fontId="24" fillId="0" borderId="0" xfId="179"/>
    <xf numFmtId="0" fontId="8" fillId="0" borderId="4" xfId="179" applyFont="1" applyBorder="1"/>
    <xf numFmtId="0" fontId="8" fillId="0" borderId="4" xfId="179" applyFont="1" applyBorder="1" applyAlignment="1">
      <alignment horizontal="center" wrapText="1"/>
    </xf>
    <xf numFmtId="4" fontId="8" fillId="0" borderId="4" xfId="179" applyNumberFormat="1" applyFont="1" applyBorder="1" applyAlignment="1"/>
    <xf numFmtId="0" fontId="8" fillId="0" borderId="0" xfId="1" applyFont="1" applyAlignment="1">
      <alignment horizontal="center" vertical="justify"/>
    </xf>
    <xf numFmtId="0" fontId="8" fillId="0" borderId="0" xfId="1" applyFont="1" applyFill="1" applyAlignment="1">
      <alignment vertical="justify"/>
    </xf>
    <xf numFmtId="0" fontId="8" fillId="0" borderId="0" xfId="1" applyFont="1" applyFill="1" applyAlignment="1">
      <alignment horizontal="right" vertical="justify"/>
    </xf>
    <xf numFmtId="0" fontId="8" fillId="0" borderId="0" xfId="1" applyFont="1"/>
    <xf numFmtId="0" fontId="8" fillId="0" borderId="0" xfId="1" applyFont="1" applyAlignment="1">
      <alignment horizontal="right"/>
    </xf>
    <xf numFmtId="0" fontId="2" fillId="0" borderId="0" xfId="1"/>
    <xf numFmtId="0" fontId="8" fillId="0" borderId="0" xfId="1" applyFont="1" applyAlignment="1">
      <alignment horizontal="center" wrapText="1"/>
    </xf>
    <xf numFmtId="0" fontId="8" fillId="0" borderId="3" xfId="1" applyFont="1" applyBorder="1" applyAlignment="1">
      <alignment horizontal="center" vertical="justify"/>
    </xf>
    <xf numFmtId="0" fontId="8" fillId="0" borderId="3" xfId="1" applyFont="1" applyFill="1" applyBorder="1" applyAlignment="1">
      <alignment horizontal="center" vertical="justify" wrapText="1"/>
    </xf>
    <xf numFmtId="0" fontId="8" fillId="0" borderId="4" xfId="180" applyNumberFormat="1" applyFont="1" applyFill="1" applyBorder="1" applyAlignment="1" applyProtection="1">
      <alignment horizontal="center" vertical="center" wrapText="1"/>
      <protection hidden="1"/>
    </xf>
    <xf numFmtId="0" fontId="8" fillId="0" borderId="4" xfId="1" applyFont="1" applyBorder="1" applyAlignment="1">
      <alignment horizontal="center" vertical="justify"/>
    </xf>
    <xf numFmtId="49" fontId="8" fillId="0" borderId="4" xfId="1" applyNumberFormat="1" applyFont="1" applyFill="1" applyBorder="1" applyAlignment="1">
      <alignment horizontal="center" vertical="justify" wrapText="1"/>
    </xf>
    <xf numFmtId="0" fontId="8" fillId="0" borderId="4" xfId="1" applyFont="1" applyBorder="1" applyAlignment="1">
      <alignment horizontal="left" vertical="justify"/>
    </xf>
    <xf numFmtId="0" fontId="8" fillId="0" borderId="3" xfId="1" applyFont="1" applyFill="1" applyBorder="1" applyAlignment="1">
      <alignment vertical="center" wrapText="1"/>
    </xf>
    <xf numFmtId="0" fontId="8" fillId="0" borderId="4" xfId="1" applyFont="1" applyBorder="1"/>
    <xf numFmtId="0" fontId="8" fillId="0" borderId="4" xfId="1" applyFont="1" applyBorder="1" applyAlignment="1">
      <alignment horizontal="center" vertical="center"/>
    </xf>
    <xf numFmtId="4" fontId="27" fillId="0" borderId="17" xfId="1" applyNumberFormat="1" applyFont="1" applyBorder="1" applyAlignment="1">
      <alignment horizontal="right" vertical="top" wrapText="1"/>
    </xf>
    <xf numFmtId="4" fontId="8" fillId="0" borderId="4" xfId="1" applyNumberFormat="1" applyFont="1" applyBorder="1"/>
    <xf numFmtId="0" fontId="2" fillId="3" borderId="4" xfId="1" applyFill="1" applyBorder="1" applyAlignment="1">
      <alignment wrapText="1"/>
    </xf>
    <xf numFmtId="0" fontId="2" fillId="3" borderId="0" xfId="1" applyFill="1"/>
    <xf numFmtId="0" fontId="27" fillId="3" borderId="18" xfId="1" applyFont="1" applyFill="1" applyBorder="1" applyAlignment="1">
      <alignment horizontal="left" vertical="top" wrapText="1"/>
    </xf>
    <xf numFmtId="171" fontId="27" fillId="3" borderId="19" xfId="1" applyNumberFormat="1" applyFont="1" applyFill="1" applyBorder="1" applyAlignment="1">
      <alignment horizontal="right" vertical="top" wrapText="1"/>
    </xf>
    <xf numFmtId="0" fontId="2" fillId="3" borderId="4" xfId="1" applyFill="1" applyBorder="1"/>
    <xf numFmtId="0" fontId="28" fillId="0" borderId="0" xfId="1" applyFont="1"/>
    <xf numFmtId="49" fontId="8" fillId="0" borderId="0" xfId="1" applyNumberFormat="1" applyFont="1" applyBorder="1" applyAlignment="1">
      <alignment horizontal="right" vertical="center"/>
    </xf>
    <xf numFmtId="49" fontId="8" fillId="0" borderId="0" xfId="1" applyNumberFormat="1" applyFont="1" applyBorder="1" applyAlignment="1">
      <alignment horizontal="right"/>
    </xf>
    <xf numFmtId="0" fontId="4" fillId="0" borderId="0" xfId="1" applyFont="1" applyAlignment="1">
      <alignment wrapText="1"/>
    </xf>
    <xf numFmtId="0" fontId="8" fillId="0" borderId="0" xfId="1" applyFont="1" applyBorder="1" applyAlignment="1">
      <alignment horizontal="center"/>
    </xf>
    <xf numFmtId="0" fontId="29" fillId="0" borderId="0" xfId="1" applyFont="1" applyBorder="1" applyAlignment="1">
      <alignment horizontal="center"/>
    </xf>
    <xf numFmtId="0" fontId="8" fillId="0" borderId="0" xfId="1" applyFont="1" applyBorder="1" applyAlignment="1"/>
    <xf numFmtId="49" fontId="8" fillId="0" borderId="4" xfId="1" applyNumberFormat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49" fontId="8" fillId="0" borderId="4" xfId="1" applyNumberFormat="1" applyFont="1" applyFill="1" applyBorder="1" applyAlignment="1">
      <alignment horizontal="left" vertical="center" wrapText="1"/>
    </xf>
    <xf numFmtId="4" fontId="8" fillId="0" borderId="4" xfId="1" applyNumberFormat="1" applyFont="1" applyFill="1" applyBorder="1" applyAlignment="1">
      <alignment horizontal="right" vertical="center" wrapText="1"/>
    </xf>
    <xf numFmtId="0" fontId="8" fillId="0" borderId="0" xfId="181" applyNumberFormat="1" applyFont="1" applyFill="1" applyAlignment="1" applyProtection="1">
      <alignment horizontal="right" vertical="center" wrapText="1"/>
      <protection hidden="1"/>
    </xf>
    <xf numFmtId="0" fontId="8" fillId="0" borderId="0" xfId="1" applyFont="1" applyAlignment="1">
      <alignment wrapText="1" shrinkToFit="1"/>
    </xf>
    <xf numFmtId="172" fontId="8" fillId="0" borderId="4" xfId="1" applyNumberFormat="1" applyFont="1" applyBorder="1" applyAlignment="1">
      <alignment horizontal="right" vertical="center" wrapText="1"/>
    </xf>
    <xf numFmtId="0" fontId="8" fillId="0" borderId="4" xfId="1" applyFont="1" applyBorder="1" applyAlignment="1">
      <alignment horizontal="justify" vertical="top" wrapText="1"/>
    </xf>
    <xf numFmtId="0" fontId="11" fillId="0" borderId="0" xfId="182" applyFont="1" applyFill="1" applyAlignment="1">
      <alignment horizontal="right"/>
    </xf>
    <xf numFmtId="0" fontId="4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vertical="center" wrapText="1" shrinkToFit="1"/>
    </xf>
    <xf numFmtId="49" fontId="4" fillId="0" borderId="4" xfId="0" applyNumberFormat="1" applyFont="1" applyBorder="1" applyAlignment="1">
      <alignment horizontal="center" vertical="center" wrapText="1" shrinkToFit="1"/>
    </xf>
    <xf numFmtId="49" fontId="4" fillId="0" borderId="4" xfId="0" applyNumberFormat="1" applyFont="1" applyBorder="1" applyAlignment="1">
      <alignment horizontal="left" vertical="center" wrapText="1" shrinkToFit="1"/>
    </xf>
    <xf numFmtId="4" fontId="4" fillId="0" borderId="4" xfId="0" applyNumberFormat="1" applyFont="1" applyBorder="1" applyAlignment="1">
      <alignment vertical="center" wrapText="1" shrinkToFit="1"/>
    </xf>
    <xf numFmtId="0" fontId="4" fillId="4" borderId="4" xfId="0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vertical="center" wrapText="1" shrinkToFit="1"/>
    </xf>
    <xf numFmtId="0" fontId="4" fillId="0" borderId="4" xfId="0" applyNumberFormat="1" applyFont="1" applyBorder="1" applyAlignment="1">
      <alignment vertical="center" wrapText="1" shrinkToFit="1"/>
    </xf>
    <xf numFmtId="4" fontId="20" fillId="0" borderId="4" xfId="0" applyNumberFormat="1" applyFont="1" applyBorder="1" applyAlignment="1">
      <alignment vertical="center" wrapText="1" shrinkToFit="1"/>
    </xf>
    <xf numFmtId="0" fontId="6" fillId="0" borderId="0" xfId="1" applyFont="1" applyFill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6" fillId="0" borderId="4" xfId="178" applyNumberFormat="1" applyFont="1" applyFill="1" applyBorder="1" applyAlignment="1" applyProtection="1">
      <alignment horizontal="center" vertical="center"/>
      <protection hidden="1"/>
    </xf>
    <xf numFmtId="0" fontId="8" fillId="0" borderId="0" xfId="1" applyFont="1" applyFill="1" applyAlignment="1">
      <alignment horizontal="right" vertical="center"/>
    </xf>
    <xf numFmtId="0" fontId="6" fillId="0" borderId="0" xfId="1" applyFont="1" applyAlignment="1">
      <alignment horizontal="center" wrapText="1"/>
    </xf>
    <xf numFmtId="0" fontId="8" fillId="0" borderId="4" xfId="1" applyFont="1" applyBorder="1" applyAlignment="1">
      <alignment horizontal="center"/>
    </xf>
    <xf numFmtId="0" fontId="8" fillId="0" borderId="4" xfId="179" applyFont="1" applyBorder="1" applyAlignment="1">
      <alignment vertical="center"/>
    </xf>
    <xf numFmtId="0" fontId="15" fillId="0" borderId="4" xfId="183" applyNumberFormat="1" applyFont="1" applyFill="1" applyBorder="1" applyAlignment="1" applyProtection="1">
      <alignment horizontal="center" vertical="center"/>
      <protection hidden="1"/>
    </xf>
    <xf numFmtId="0" fontId="13" fillId="0" borderId="0" xfId="184"/>
    <xf numFmtId="0" fontId="13" fillId="0" borderId="0" xfId="184" applyProtection="1">
      <protection hidden="1"/>
    </xf>
    <xf numFmtId="0" fontId="13" fillId="0" borderId="0" xfId="184" applyNumberFormat="1" applyFont="1" applyFill="1" applyAlignment="1" applyProtection="1">
      <alignment horizontal="centerContinuous"/>
      <protection hidden="1"/>
    </xf>
    <xf numFmtId="0" fontId="15" fillId="0" borderId="2" xfId="184" applyNumberFormat="1" applyFont="1" applyFill="1" applyBorder="1" applyAlignment="1" applyProtection="1">
      <alignment horizontal="left" vertical="center"/>
      <protection hidden="1"/>
    </xf>
    <xf numFmtId="0" fontId="15" fillId="0" borderId="1" xfId="184" applyNumberFormat="1" applyFont="1" applyFill="1" applyBorder="1" applyAlignment="1" applyProtection="1">
      <alignment horizontal="left" vertical="center"/>
      <protection hidden="1"/>
    </xf>
    <xf numFmtId="0" fontId="15" fillId="0" borderId="4" xfId="184" applyNumberFormat="1" applyFont="1" applyFill="1" applyBorder="1" applyAlignment="1" applyProtection="1">
      <alignment horizontal="center" vertical="center"/>
      <protection hidden="1"/>
    </xf>
    <xf numFmtId="0" fontId="15" fillId="0" borderId="1" xfId="184" applyNumberFormat="1" applyFont="1" applyFill="1" applyBorder="1" applyAlignment="1" applyProtection="1">
      <alignment horizontal="center" vertical="center"/>
      <protection hidden="1"/>
    </xf>
    <xf numFmtId="0" fontId="14" fillId="0" borderId="0" xfId="184" applyNumberFormat="1" applyFont="1" applyFill="1" applyAlignment="1" applyProtection="1">
      <alignment horizontal="center" vertical="center" wrapText="1"/>
      <protection hidden="1"/>
    </xf>
    <xf numFmtId="0" fontId="16" fillId="0" borderId="0" xfId="184" applyNumberFormat="1" applyFont="1" applyFill="1" applyAlignment="1" applyProtection="1">
      <alignment horizontal="center" vertical="center" wrapText="1"/>
      <protection hidden="1"/>
    </xf>
    <xf numFmtId="0" fontId="14" fillId="0" borderId="0" xfId="184" applyNumberFormat="1" applyFont="1" applyFill="1" applyAlignment="1" applyProtection="1">
      <alignment horizontal="right" vertical="center"/>
      <protection hidden="1"/>
    </xf>
    <xf numFmtId="0" fontId="4" fillId="0" borderId="0" xfId="1" applyFont="1" applyAlignment="1">
      <alignment vertical="center"/>
    </xf>
    <xf numFmtId="0" fontId="4" fillId="0" borderId="0" xfId="2" applyFont="1" applyFill="1" applyAlignment="1" applyProtection="1">
      <alignment horizontal="right" vertical="center"/>
      <protection hidden="1"/>
    </xf>
    <xf numFmtId="0" fontId="20" fillId="0" borderId="4" xfId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vertical="center" wrapText="1" shrinkToFit="1"/>
    </xf>
    <xf numFmtId="0" fontId="4" fillId="4" borderId="4" xfId="1" applyFont="1" applyFill="1" applyBorder="1" applyAlignment="1">
      <alignment horizontal="center" vertical="center" wrapText="1"/>
    </xf>
    <xf numFmtId="0" fontId="20" fillId="0" borderId="0" xfId="1" applyFont="1" applyAlignment="1">
      <alignment horizontal="right" vertical="center" wrapText="1"/>
    </xf>
    <xf numFmtId="0" fontId="20" fillId="0" borderId="0" xfId="1" applyFont="1" applyAlignment="1">
      <alignment horizontal="center" vertical="center" wrapText="1"/>
    </xf>
    <xf numFmtId="0" fontId="4" fillId="0" borderId="0" xfId="2" applyFont="1" applyAlignment="1">
      <alignment horizontal="right" vertical="center"/>
    </xf>
    <xf numFmtId="0" fontId="4" fillId="0" borderId="0" xfId="1" applyFont="1" applyAlignment="1">
      <alignment horizontal="right" vertical="center" wrapText="1"/>
    </xf>
    <xf numFmtId="0" fontId="4" fillId="0" borderId="0" xfId="1" applyFont="1" applyAlignment="1">
      <alignment horizontal="center" vertical="center" wrapText="1"/>
    </xf>
    <xf numFmtId="49" fontId="4" fillId="0" borderId="0" xfId="1" applyNumberFormat="1" applyFont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49" fontId="4" fillId="0" borderId="4" xfId="187" applyNumberFormat="1" applyFont="1" applyBorder="1" applyAlignment="1">
      <alignment horizontal="center" vertical="center" wrapText="1" shrinkToFit="1"/>
    </xf>
    <xf numFmtId="0" fontId="4" fillId="0" borderId="4" xfId="187" applyNumberFormat="1" applyFont="1" applyFill="1" applyBorder="1" applyAlignment="1">
      <alignment vertical="center" wrapText="1" shrinkToFit="1"/>
    </xf>
    <xf numFmtId="49" fontId="4" fillId="0" borderId="4" xfId="187" applyNumberFormat="1" applyFont="1" applyBorder="1" applyAlignment="1">
      <alignment vertical="center" wrapText="1" shrinkToFit="1"/>
    </xf>
    <xf numFmtId="49" fontId="20" fillId="0" borderId="0" xfId="1" applyNumberFormat="1" applyFont="1" applyBorder="1" applyAlignment="1">
      <alignment horizontal="left" vertical="center" wrapText="1"/>
    </xf>
    <xf numFmtId="0" fontId="4" fillId="0" borderId="4" xfId="1" applyFont="1" applyBorder="1" applyAlignment="1">
      <alignment horizontal="center" vertical="center"/>
    </xf>
    <xf numFmtId="49" fontId="20" fillId="0" borderId="0" xfId="1" applyNumberFormat="1" applyFont="1" applyBorder="1" applyAlignment="1">
      <alignment horizontal="center" vertical="center" wrapText="1"/>
    </xf>
    <xf numFmtId="0" fontId="4" fillId="0" borderId="4" xfId="186" applyNumberFormat="1" applyFont="1" applyFill="1" applyBorder="1" applyAlignment="1" applyProtection="1">
      <alignment horizontal="center" vertical="center" wrapText="1"/>
      <protection hidden="1"/>
    </xf>
    <xf numFmtId="0" fontId="34" fillId="0" borderId="0" xfId="1" applyFont="1" applyAlignment="1">
      <alignment vertical="center"/>
    </xf>
    <xf numFmtId="49" fontId="4" fillId="0" borderId="4" xfId="186" applyNumberFormat="1" applyFont="1" applyFill="1" applyBorder="1" applyAlignment="1" applyProtection="1">
      <alignment horizontal="center" vertical="center" wrapText="1"/>
      <protection hidden="1"/>
    </xf>
    <xf numFmtId="3" fontId="34" fillId="0" borderId="0" xfId="1" applyNumberFormat="1" applyFont="1" applyAlignment="1">
      <alignment vertical="center"/>
    </xf>
    <xf numFmtId="3" fontId="4" fillId="0" borderId="0" xfId="1" applyNumberFormat="1" applyFont="1" applyAlignment="1">
      <alignment vertical="center"/>
    </xf>
    <xf numFmtId="49" fontId="4" fillId="0" borderId="4" xfId="1" applyNumberFormat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center" vertical="center" wrapText="1"/>
    </xf>
    <xf numFmtId="49" fontId="4" fillId="0" borderId="5" xfId="187" applyNumberFormat="1" applyFont="1" applyFill="1" applyBorder="1" applyAlignment="1">
      <alignment horizontal="center" vertical="center" wrapText="1" shrinkToFit="1"/>
    </xf>
    <xf numFmtId="49" fontId="4" fillId="0" borderId="5" xfId="187" applyNumberFormat="1" applyFont="1" applyFill="1" applyBorder="1" applyAlignment="1">
      <alignment vertical="center" wrapText="1" shrinkToFit="1"/>
    </xf>
    <xf numFmtId="49" fontId="4" fillId="0" borderId="4" xfId="187" applyNumberFormat="1" applyFont="1" applyFill="1" applyBorder="1" applyAlignment="1">
      <alignment horizontal="center" vertical="center" wrapText="1" shrinkToFit="1"/>
    </xf>
    <xf numFmtId="49" fontId="4" fillId="0" borderId="4" xfId="1" applyNumberFormat="1" applyFont="1" applyBorder="1" applyAlignment="1">
      <alignment horizontal="center" vertical="center" wrapText="1" shrinkToFit="1"/>
    </xf>
    <xf numFmtId="0" fontId="4" fillId="0" borderId="4" xfId="1" applyNumberFormat="1" applyFont="1" applyBorder="1" applyAlignment="1">
      <alignment vertical="center" wrapText="1" shrinkToFit="1"/>
    </xf>
    <xf numFmtId="0" fontId="4" fillId="4" borderId="4" xfId="1" applyFont="1" applyFill="1" applyBorder="1" applyAlignment="1">
      <alignment vertical="center" wrapText="1"/>
    </xf>
    <xf numFmtId="0" fontId="4" fillId="0" borderId="4" xfId="1" applyNumberFormat="1" applyFont="1" applyBorder="1" applyAlignment="1">
      <alignment horizontal="left" vertical="center" wrapText="1"/>
    </xf>
    <xf numFmtId="0" fontId="4" fillId="0" borderId="4" xfId="1" applyNumberFormat="1" applyFont="1" applyFill="1" applyBorder="1" applyAlignment="1">
      <alignment horizontal="left" vertical="center" wrapText="1"/>
    </xf>
    <xf numFmtId="49" fontId="4" fillId="2" borderId="4" xfId="187" applyNumberFormat="1" applyFont="1" applyFill="1" applyBorder="1" applyAlignment="1">
      <alignment horizontal="center" vertical="center" wrapText="1" shrinkToFit="1"/>
    </xf>
    <xf numFmtId="49" fontId="4" fillId="2" borderId="4" xfId="187" applyNumberFormat="1" applyFont="1" applyFill="1" applyBorder="1" applyAlignment="1">
      <alignment vertical="center" wrapText="1" shrinkToFit="1"/>
    </xf>
    <xf numFmtId="0" fontId="11" fillId="0" borderId="4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justify" vertical="center" wrapText="1"/>
    </xf>
    <xf numFmtId="0" fontId="4" fillId="0" borderId="4" xfId="1" applyFont="1" applyBorder="1" applyAlignment="1">
      <alignment vertical="center"/>
    </xf>
    <xf numFmtId="11" fontId="4" fillId="0" borderId="4" xfId="1" applyNumberFormat="1" applyFont="1" applyBorder="1" applyAlignment="1">
      <alignment vertical="center" wrapText="1"/>
    </xf>
    <xf numFmtId="49" fontId="11" fillId="0" borderId="4" xfId="188" applyNumberFormat="1" applyFont="1" applyFill="1" applyBorder="1" applyAlignment="1">
      <alignment horizontal="center" vertical="center" wrapText="1"/>
    </xf>
    <xf numFmtId="0" fontId="11" fillId="0" borderId="4" xfId="188" applyFont="1" applyFill="1" applyBorder="1" applyAlignment="1">
      <alignment horizontal="justify"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13" fillId="0" borderId="0" xfId="184" applyFont="1" applyFill="1" applyAlignment="1" applyProtection="1">
      <protection hidden="1"/>
    </xf>
    <xf numFmtId="0" fontId="31" fillId="0" borderId="0" xfId="184" applyFont="1" applyFill="1" applyAlignment="1" applyProtection="1">
      <protection hidden="1"/>
    </xf>
    <xf numFmtId="0" fontId="13" fillId="0" borderId="0" xfId="184" applyFont="1" applyFill="1" applyProtection="1">
      <protection hidden="1"/>
    </xf>
    <xf numFmtId="0" fontId="13" fillId="0" borderId="0" xfId="184" applyNumberFormat="1" applyFont="1" applyFill="1" applyAlignment="1" applyProtection="1">
      <protection hidden="1"/>
    </xf>
    <xf numFmtId="0" fontId="14" fillId="0" borderId="0" xfId="184" applyNumberFormat="1" applyFont="1" applyFill="1" applyAlignment="1" applyProtection="1">
      <alignment horizontal="right"/>
      <protection hidden="1"/>
    </xf>
    <xf numFmtId="0" fontId="15" fillId="0" borderId="7" xfId="184" applyNumberFormat="1" applyFont="1" applyFill="1" applyBorder="1" applyAlignment="1" applyProtection="1">
      <alignment horizontal="center" vertical="center"/>
      <protection hidden="1"/>
    </xf>
    <xf numFmtId="0" fontId="32" fillId="0" borderId="0" xfId="184" applyNumberFormat="1" applyFont="1" applyFill="1" applyAlignment="1" applyProtection="1">
      <alignment horizontal="center" vertical="center" wrapText="1"/>
      <protection hidden="1"/>
    </xf>
    <xf numFmtId="0" fontId="17" fillId="0" borderId="1" xfId="184" applyNumberFormat="1" applyFont="1" applyFill="1" applyBorder="1" applyAlignment="1" applyProtection="1">
      <alignment horizontal="center" vertical="center"/>
      <protection hidden="1"/>
    </xf>
    <xf numFmtId="0" fontId="17" fillId="0" borderId="3" xfId="184" applyNumberFormat="1" applyFont="1" applyFill="1" applyBorder="1" applyAlignment="1" applyProtection="1">
      <alignment horizontal="center" vertical="center"/>
      <protection hidden="1"/>
    </xf>
    <xf numFmtId="0" fontId="17" fillId="0" borderId="6" xfId="184" applyNumberFormat="1" applyFont="1" applyFill="1" applyBorder="1" applyAlignment="1" applyProtection="1">
      <alignment horizontal="center" vertical="center"/>
      <protection hidden="1"/>
    </xf>
    <xf numFmtId="0" fontId="17" fillId="0" borderId="4" xfId="184" applyNumberFormat="1" applyFont="1" applyFill="1" applyBorder="1" applyAlignment="1" applyProtection="1">
      <alignment horizontal="center" vertical="center"/>
      <protection hidden="1"/>
    </xf>
    <xf numFmtId="0" fontId="17" fillId="0" borderId="4" xfId="184" applyNumberFormat="1" applyFont="1" applyFill="1" applyBorder="1" applyAlignment="1" applyProtection="1">
      <alignment horizontal="center" vertical="center" wrapText="1"/>
      <protection hidden="1"/>
    </xf>
    <xf numFmtId="0" fontId="13" fillId="0" borderId="12" xfId="184" applyFont="1" applyFill="1" applyBorder="1" applyAlignment="1" applyProtection="1">
      <protection hidden="1"/>
    </xf>
    <xf numFmtId="0" fontId="14" fillId="0" borderId="2" xfId="184" applyNumberFormat="1" applyFont="1" applyFill="1" applyBorder="1" applyAlignment="1" applyProtection="1">
      <alignment horizontal="right" vertical="center"/>
      <protection hidden="1"/>
    </xf>
    <xf numFmtId="0" fontId="13" fillId="0" borderId="9" xfId="184" applyFont="1" applyFill="1" applyBorder="1" applyProtection="1">
      <protection hidden="1"/>
    </xf>
    <xf numFmtId="0" fontId="13" fillId="0" borderId="4" xfId="184" applyFont="1" applyFill="1" applyBorder="1" applyAlignment="1" applyProtection="1">
      <protection hidden="1"/>
    </xf>
    <xf numFmtId="0" fontId="15" fillId="0" borderId="4" xfId="184" applyNumberFormat="1" applyFont="1" applyFill="1" applyBorder="1" applyAlignment="1" applyProtection="1">
      <alignment horizontal="left" vertical="center"/>
      <protection hidden="1"/>
    </xf>
    <xf numFmtId="4" fontId="15" fillId="0" borderId="4" xfId="184" applyNumberFormat="1" applyFont="1" applyFill="1" applyBorder="1" applyAlignment="1" applyProtection="1">
      <alignment horizontal="right" vertical="center"/>
      <protection hidden="1"/>
    </xf>
    <xf numFmtId="49" fontId="8" fillId="0" borderId="3" xfId="1" applyNumberFormat="1" applyFont="1" applyFill="1" applyBorder="1" applyAlignment="1">
      <alignment horizontal="left" vertical="center" wrapText="1"/>
    </xf>
    <xf numFmtId="4" fontId="8" fillId="0" borderId="3" xfId="1" applyNumberFormat="1" applyFont="1" applyFill="1" applyBorder="1" applyAlignment="1">
      <alignment horizontal="right" vertical="center" wrapText="1"/>
    </xf>
    <xf numFmtId="0" fontId="2" fillId="0" borderId="4" xfId="1" applyBorder="1"/>
    <xf numFmtId="4" fontId="6" fillId="0" borderId="4" xfId="1" applyNumberFormat="1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justify" vertical="center" wrapText="1"/>
    </xf>
    <xf numFmtId="0" fontId="4" fillId="0" borderId="4" xfId="0" applyFont="1" applyBorder="1" applyAlignment="1">
      <alignment vertical="center"/>
    </xf>
    <xf numFmtId="11" fontId="4" fillId="0" borderId="4" xfId="0" applyNumberFormat="1" applyFont="1" applyBorder="1" applyAlignment="1">
      <alignment vertical="center" wrapText="1"/>
    </xf>
    <xf numFmtId="0" fontId="33" fillId="0" borderId="4" xfId="0" applyFont="1" applyFill="1" applyBorder="1" applyAlignment="1">
      <alignment horizontal="left" vertical="center" wrapText="1"/>
    </xf>
    <xf numFmtId="0" fontId="33" fillId="0" borderId="4" xfId="0" applyFont="1" applyFill="1" applyBorder="1" applyAlignment="1">
      <alignment horizontal="justify" vertical="center" wrapText="1"/>
    </xf>
    <xf numFmtId="0" fontId="6" fillId="0" borderId="1" xfId="183" applyNumberFormat="1" applyFont="1" applyFill="1" applyBorder="1" applyAlignment="1" applyProtection="1">
      <alignment horizontal="left" vertical="center" wrapText="1"/>
      <protection hidden="1"/>
    </xf>
    <xf numFmtId="166" fontId="8" fillId="0" borderId="1" xfId="183" applyNumberFormat="1" applyFont="1" applyFill="1" applyBorder="1" applyAlignment="1" applyProtection="1">
      <alignment horizontal="center" vertical="center"/>
      <protection hidden="1"/>
    </xf>
    <xf numFmtId="166" fontId="8" fillId="0" borderId="4" xfId="183" applyNumberFormat="1" applyFont="1" applyFill="1" applyBorder="1" applyAlignment="1" applyProtection="1">
      <alignment horizontal="center" vertical="center"/>
      <protection hidden="1"/>
    </xf>
    <xf numFmtId="0" fontId="8" fillId="0" borderId="1" xfId="183" applyNumberFormat="1" applyFont="1" applyFill="1" applyBorder="1" applyAlignment="1" applyProtection="1">
      <alignment horizontal="center" vertical="center"/>
      <protection hidden="1"/>
    </xf>
    <xf numFmtId="168" fontId="8" fillId="0" borderId="4" xfId="183" applyNumberFormat="1" applyFont="1" applyFill="1" applyBorder="1" applyAlignment="1" applyProtection="1">
      <alignment horizontal="right" vertical="center"/>
      <protection hidden="1"/>
    </xf>
    <xf numFmtId="168" fontId="8" fillId="0" borderId="1" xfId="183" applyNumberFormat="1" applyFont="1" applyFill="1" applyBorder="1" applyAlignment="1" applyProtection="1">
      <alignment horizontal="right" vertical="center" wrapText="1"/>
      <protection hidden="1"/>
    </xf>
    <xf numFmtId="168" fontId="6" fillId="0" borderId="4" xfId="183" applyNumberFormat="1" applyFont="1" applyFill="1" applyBorder="1" applyAlignment="1" applyProtection="1">
      <alignment horizontal="right" vertical="center"/>
      <protection hidden="1"/>
    </xf>
    <xf numFmtId="168" fontId="6" fillId="0" borderId="1" xfId="183" applyNumberFormat="1" applyFont="1" applyFill="1" applyBorder="1" applyAlignment="1" applyProtection="1">
      <alignment horizontal="right" vertical="center" wrapText="1"/>
      <protection hidden="1"/>
    </xf>
    <xf numFmtId="0" fontId="8" fillId="0" borderId="4" xfId="183" applyNumberFormat="1" applyFont="1" applyFill="1" applyBorder="1" applyAlignment="1" applyProtection="1">
      <alignment horizontal="center" vertical="center"/>
      <protection hidden="1"/>
    </xf>
    <xf numFmtId="0" fontId="8" fillId="0" borderId="1" xfId="183" applyNumberFormat="1" applyFont="1" applyFill="1" applyBorder="1" applyAlignment="1" applyProtection="1">
      <alignment horizontal="left" vertical="center" wrapText="1"/>
      <protection hidden="1"/>
    </xf>
    <xf numFmtId="0" fontId="4" fillId="0" borderId="4" xfId="0" applyFont="1" applyBorder="1" applyAlignment="1">
      <alignment vertical="center" wrapText="1"/>
    </xf>
    <xf numFmtId="0" fontId="8" fillId="0" borderId="1" xfId="184" applyNumberFormat="1" applyFont="1" applyFill="1" applyBorder="1" applyAlignment="1" applyProtection="1">
      <alignment horizontal="center" vertical="center"/>
      <protection hidden="1"/>
    </xf>
    <xf numFmtId="0" fontId="13" fillId="0" borderId="0" xfId="184" applyFont="1" applyFill="1" applyBorder="1" applyAlignment="1" applyProtection="1">
      <protection hidden="1"/>
    </xf>
    <xf numFmtId="0" fontId="15" fillId="0" borderId="0" xfId="184" applyNumberFormat="1" applyFont="1" applyFill="1" applyBorder="1" applyAlignment="1" applyProtection="1">
      <protection hidden="1"/>
    </xf>
    <xf numFmtId="173" fontId="15" fillId="0" borderId="0" xfId="184" applyNumberFormat="1" applyFont="1" applyFill="1" applyBorder="1" applyAlignment="1" applyProtection="1">
      <protection hidden="1"/>
    </xf>
    <xf numFmtId="0" fontId="14" fillId="0" borderId="0" xfId="184" applyNumberFormat="1" applyFont="1" applyFill="1" applyBorder="1" applyAlignment="1" applyProtection="1">
      <alignment horizontal="right" vertical="center"/>
      <protection hidden="1"/>
    </xf>
    <xf numFmtId="0" fontId="13" fillId="0" borderId="0" xfId="184" applyFont="1" applyFill="1" applyBorder="1" applyProtection="1">
      <protection hidden="1"/>
    </xf>
    <xf numFmtId="0" fontId="6" fillId="0" borderId="1" xfId="184" applyNumberFormat="1" applyFont="1" applyFill="1" applyBorder="1" applyAlignment="1" applyProtection="1">
      <alignment horizontal="left" vertical="center" wrapText="1"/>
      <protection hidden="1"/>
    </xf>
    <xf numFmtId="0" fontId="11" fillId="0" borderId="4" xfId="0" applyFont="1" applyBorder="1"/>
    <xf numFmtId="9" fontId="12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vertical="center" wrapText="1" shrinkToFit="1"/>
    </xf>
    <xf numFmtId="49" fontId="4" fillId="0" borderId="4" xfId="0" applyNumberFormat="1" applyFont="1" applyFill="1" applyBorder="1" applyAlignment="1">
      <alignment horizontal="center" vertical="center" wrapText="1" shrinkToFit="1"/>
    </xf>
    <xf numFmtId="49" fontId="4" fillId="0" borderId="4" xfId="0" applyNumberFormat="1" applyFont="1" applyFill="1" applyBorder="1" applyAlignment="1">
      <alignment horizontal="left" vertical="center" wrapText="1" shrinkToFit="1"/>
    </xf>
    <xf numFmtId="0" fontId="0" fillId="0" borderId="0" xfId="0" applyFill="1"/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vertical="center" wrapText="1" shrinkToFit="1"/>
    </xf>
    <xf numFmtId="168" fontId="36" fillId="0" borderId="0" xfId="210" applyNumberFormat="1" applyFont="1" applyFill="1" applyBorder="1" applyAlignment="1" applyProtection="1">
      <alignment horizontal="right" vertical="center"/>
      <protection hidden="1"/>
    </xf>
    <xf numFmtId="169" fontId="37" fillId="0" borderId="0" xfId="210" applyNumberFormat="1" applyFont="1" applyFill="1" applyBorder="1" applyAlignment="1" applyProtection="1">
      <alignment horizontal="right" vertical="center"/>
      <protection hidden="1"/>
    </xf>
    <xf numFmtId="168" fontId="37" fillId="0" borderId="0" xfId="210" applyNumberFormat="1" applyFont="1" applyFill="1" applyBorder="1" applyAlignment="1" applyProtection="1">
      <alignment horizontal="right" vertical="center"/>
      <protection hidden="1"/>
    </xf>
    <xf numFmtId="0" fontId="15" fillId="0" borderId="1" xfId="184" applyNumberFormat="1" applyFont="1" applyFill="1" applyBorder="1" applyAlignment="1" applyProtection="1">
      <alignment horizontal="center" vertical="center"/>
      <protection hidden="1"/>
    </xf>
    <xf numFmtId="0" fontId="8" fillId="0" borderId="4" xfId="184" applyNumberFormat="1" applyFont="1" applyFill="1" applyBorder="1" applyAlignment="1" applyProtection="1">
      <alignment horizontal="center" vertical="center"/>
      <protection hidden="1"/>
    </xf>
    <xf numFmtId="0" fontId="8" fillId="0" borderId="1" xfId="184" applyNumberFormat="1" applyFont="1" applyFill="1" applyBorder="1" applyAlignment="1" applyProtection="1">
      <alignment horizontal="center" vertical="center"/>
      <protection hidden="1"/>
    </xf>
    <xf numFmtId="0" fontId="39" fillId="0" borderId="1" xfId="230" applyNumberFormat="1" applyFont="1" applyFill="1" applyBorder="1" applyAlignment="1" applyProtection="1">
      <alignment horizontal="left" vertical="center"/>
      <protection hidden="1"/>
    </xf>
    <xf numFmtId="0" fontId="39" fillId="0" borderId="4" xfId="230" applyNumberFormat="1" applyFont="1" applyFill="1" applyBorder="1" applyAlignment="1" applyProtection="1">
      <alignment horizontal="left" vertical="center"/>
      <protection hidden="1"/>
    </xf>
    <xf numFmtId="0" fontId="39" fillId="0" borderId="2" xfId="230" applyNumberFormat="1" applyFont="1" applyFill="1" applyBorder="1" applyAlignment="1" applyProtection="1">
      <alignment horizontal="left" vertical="center"/>
      <protection hidden="1"/>
    </xf>
    <xf numFmtId="166" fontId="40" fillId="0" borderId="1" xfId="230" applyNumberFormat="1" applyFont="1" applyFill="1" applyBorder="1" applyAlignment="1" applyProtection="1">
      <alignment horizontal="center" vertical="center"/>
      <protection hidden="1"/>
    </xf>
    <xf numFmtId="0" fontId="40" fillId="0" borderId="1" xfId="230" applyNumberFormat="1" applyFont="1" applyFill="1" applyBorder="1" applyAlignment="1" applyProtection="1">
      <alignment horizontal="center" vertical="center"/>
      <protection hidden="1"/>
    </xf>
    <xf numFmtId="0" fontId="40" fillId="0" borderId="1" xfId="230" applyNumberFormat="1" applyFont="1" applyFill="1" applyBorder="1" applyAlignment="1" applyProtection="1">
      <alignment horizontal="left" vertical="center" wrapText="1"/>
      <protection hidden="1"/>
    </xf>
    <xf numFmtId="166" fontId="39" fillId="0" borderId="1" xfId="230" applyNumberFormat="1" applyFont="1" applyFill="1" applyBorder="1" applyAlignment="1" applyProtection="1">
      <alignment horizontal="center" vertical="center"/>
      <protection hidden="1"/>
    </xf>
    <xf numFmtId="0" fontId="39" fillId="0" borderId="1" xfId="230" applyNumberFormat="1" applyFont="1" applyFill="1" applyBorder="1" applyAlignment="1" applyProtection="1">
      <alignment horizontal="center" vertical="center"/>
      <protection hidden="1"/>
    </xf>
    <xf numFmtId="0" fontId="39" fillId="0" borderId="1" xfId="230" applyNumberFormat="1" applyFont="1" applyFill="1" applyBorder="1" applyAlignment="1" applyProtection="1">
      <alignment horizontal="left" vertical="center" wrapText="1"/>
      <protection hidden="1"/>
    </xf>
    <xf numFmtId="0" fontId="38" fillId="0" borderId="7" xfId="231" applyNumberFormat="1" applyFont="1" applyFill="1" applyBorder="1" applyAlignment="1" applyProtection="1">
      <protection hidden="1"/>
    </xf>
    <xf numFmtId="0" fontId="39" fillId="0" borderId="2" xfId="231" applyNumberFormat="1" applyFont="1" applyFill="1" applyBorder="1" applyAlignment="1" applyProtection="1">
      <alignment horizontal="left" vertical="center"/>
      <protection hidden="1"/>
    </xf>
    <xf numFmtId="0" fontId="39" fillId="0" borderId="7" xfId="231" applyNumberFormat="1" applyFont="1" applyFill="1" applyBorder="1" applyAlignment="1" applyProtection="1">
      <alignment horizontal="left" vertical="center"/>
      <protection hidden="1"/>
    </xf>
    <xf numFmtId="0" fontId="39" fillId="0" borderId="1" xfId="231" applyNumberFormat="1" applyFont="1" applyFill="1" applyBorder="1" applyAlignment="1" applyProtection="1">
      <alignment horizontal="left" vertical="center"/>
      <protection hidden="1"/>
    </xf>
    <xf numFmtId="0" fontId="40" fillId="0" borderId="7" xfId="231" applyNumberFormat="1" applyFont="1" applyFill="1" applyBorder="1" applyAlignment="1" applyProtection="1">
      <alignment horizontal="center" vertical="center"/>
      <protection hidden="1"/>
    </xf>
    <xf numFmtId="0" fontId="40" fillId="0" borderId="4" xfId="231" applyNumberFormat="1" applyFont="1" applyFill="1" applyBorder="1" applyAlignment="1" applyProtection="1">
      <alignment horizontal="center" vertical="center"/>
      <protection hidden="1"/>
    </xf>
    <xf numFmtId="0" fontId="40" fillId="0" borderId="1" xfId="231" applyNumberFormat="1" applyFont="1" applyFill="1" applyBorder="1" applyAlignment="1" applyProtection="1">
      <alignment horizontal="center" vertical="center"/>
      <protection hidden="1"/>
    </xf>
    <xf numFmtId="166" fontId="40" fillId="0" borderId="1" xfId="231" applyNumberFormat="1" applyFont="1" applyFill="1" applyBorder="1" applyAlignment="1" applyProtection="1">
      <alignment horizontal="center" vertical="center"/>
      <protection hidden="1"/>
    </xf>
    <xf numFmtId="165" fontId="40" fillId="0" borderId="1" xfId="231" applyNumberFormat="1" applyFont="1" applyFill="1" applyBorder="1" applyAlignment="1" applyProtection="1">
      <alignment horizontal="center" vertical="center"/>
      <protection hidden="1"/>
    </xf>
    <xf numFmtId="0" fontId="40" fillId="0" borderId="1" xfId="231" applyNumberFormat="1" applyFont="1" applyFill="1" applyBorder="1" applyAlignment="1" applyProtection="1">
      <alignment horizontal="left" vertical="center" wrapText="1"/>
      <protection hidden="1"/>
    </xf>
    <xf numFmtId="0" fontId="39" fillId="0" borderId="4" xfId="231" applyNumberFormat="1" applyFont="1" applyFill="1" applyBorder="1" applyAlignment="1" applyProtection="1">
      <alignment horizontal="center" vertical="center"/>
      <protection hidden="1"/>
    </xf>
    <xf numFmtId="0" fontId="39" fillId="0" borderId="1" xfId="231" applyNumberFormat="1" applyFont="1" applyFill="1" applyBorder="1" applyAlignment="1" applyProtection="1">
      <alignment horizontal="center" vertical="center"/>
      <protection hidden="1"/>
    </xf>
    <xf numFmtId="166" fontId="39" fillId="0" borderId="1" xfId="231" applyNumberFormat="1" applyFont="1" applyFill="1" applyBorder="1" applyAlignment="1" applyProtection="1">
      <alignment horizontal="center" vertical="center"/>
      <protection hidden="1"/>
    </xf>
    <xf numFmtId="165" fontId="39" fillId="0" borderId="1" xfId="231" applyNumberFormat="1" applyFont="1" applyFill="1" applyBorder="1" applyAlignment="1" applyProtection="1">
      <alignment horizontal="center" vertical="center"/>
      <protection hidden="1"/>
    </xf>
    <xf numFmtId="0" fontId="39" fillId="0" borderId="1" xfId="231" applyNumberFormat="1" applyFont="1" applyFill="1" applyBorder="1" applyAlignment="1" applyProtection="1">
      <alignment horizontal="left" vertical="center" wrapText="1"/>
      <protection hidden="1"/>
    </xf>
    <xf numFmtId="0" fontId="38" fillId="0" borderId="1" xfId="232" applyFont="1" applyFill="1" applyBorder="1" applyProtection="1">
      <protection hidden="1"/>
    </xf>
    <xf numFmtId="0" fontId="38" fillId="0" borderId="2" xfId="232" applyFont="1" applyFill="1" applyBorder="1" applyProtection="1">
      <protection hidden="1"/>
    </xf>
    <xf numFmtId="0" fontId="39" fillId="0" borderId="2" xfId="232" applyNumberFormat="1" applyFont="1" applyFill="1" applyBorder="1" applyAlignment="1" applyProtection="1">
      <alignment horizontal="left" vertical="center"/>
      <protection hidden="1"/>
    </xf>
    <xf numFmtId="0" fontId="39" fillId="0" borderId="7" xfId="232" applyNumberFormat="1" applyFont="1" applyFill="1" applyBorder="1" applyAlignment="1" applyProtection="1">
      <alignment horizontal="left" vertical="center"/>
      <protection hidden="1"/>
    </xf>
    <xf numFmtId="0" fontId="39" fillId="0" borderId="1" xfId="232" applyNumberFormat="1" applyFont="1" applyFill="1" applyBorder="1" applyAlignment="1" applyProtection="1">
      <alignment horizontal="left" vertical="center"/>
      <protection hidden="1"/>
    </xf>
    <xf numFmtId="168" fontId="39" fillId="0" borderId="4" xfId="232" applyNumberFormat="1" applyFont="1" applyFill="1" applyBorder="1" applyAlignment="1" applyProtection="1">
      <alignment horizontal="right" vertical="center"/>
      <protection hidden="1"/>
    </xf>
    <xf numFmtId="167" fontId="40" fillId="0" borderId="1" xfId="232" applyNumberFormat="1" applyFont="1" applyFill="1" applyBorder="1" applyAlignment="1" applyProtection="1">
      <alignment horizontal="center" vertical="center"/>
      <protection hidden="1"/>
    </xf>
    <xf numFmtId="0" fontId="40" fillId="0" borderId="2" xfId="232" applyNumberFormat="1" applyFont="1" applyFill="1" applyBorder="1" applyAlignment="1" applyProtection="1">
      <alignment horizontal="center" vertical="center"/>
      <protection hidden="1"/>
    </xf>
    <xf numFmtId="0" fontId="40" fillId="0" borderId="4" xfId="232" applyNumberFormat="1" applyFont="1" applyFill="1" applyBorder="1" applyAlignment="1" applyProtection="1">
      <alignment horizontal="center" vertical="center"/>
      <protection hidden="1"/>
    </xf>
    <xf numFmtId="0" fontId="40" fillId="0" borderId="1" xfId="232" applyNumberFormat="1" applyFont="1" applyFill="1" applyBorder="1" applyAlignment="1" applyProtection="1">
      <alignment horizontal="center" vertical="center"/>
      <protection hidden="1"/>
    </xf>
    <xf numFmtId="166" fontId="40" fillId="0" borderId="7" xfId="232" applyNumberFormat="1" applyFont="1" applyFill="1" applyBorder="1" applyAlignment="1" applyProtection="1">
      <alignment horizontal="center" vertical="center"/>
      <protection hidden="1"/>
    </xf>
    <xf numFmtId="166" fontId="40" fillId="0" borderId="4" xfId="232" applyNumberFormat="1" applyFont="1" applyFill="1" applyBorder="1" applyAlignment="1" applyProtection="1">
      <alignment horizontal="center" vertical="center"/>
      <protection hidden="1"/>
    </xf>
    <xf numFmtId="166" fontId="40" fillId="0" borderId="1" xfId="232" applyNumberFormat="1" applyFont="1" applyFill="1" applyBorder="1" applyAlignment="1" applyProtection="1">
      <alignment horizontal="center" vertical="center"/>
      <protection hidden="1"/>
    </xf>
    <xf numFmtId="0" fontId="40" fillId="0" borderId="1" xfId="232" applyNumberFormat="1" applyFont="1" applyFill="1" applyBorder="1" applyAlignment="1" applyProtection="1">
      <alignment horizontal="left" vertical="center" wrapText="1"/>
      <protection hidden="1"/>
    </xf>
    <xf numFmtId="168" fontId="39" fillId="0" borderId="1" xfId="232" applyNumberFormat="1" applyFont="1" applyFill="1" applyBorder="1" applyAlignment="1" applyProtection="1">
      <alignment horizontal="right" vertical="center" wrapText="1"/>
      <protection hidden="1"/>
    </xf>
    <xf numFmtId="0" fontId="39" fillId="0" borderId="4" xfId="232" applyNumberFormat="1" applyFont="1" applyFill="1" applyBorder="1" applyAlignment="1" applyProtection="1">
      <alignment horizontal="center" vertical="center"/>
      <protection hidden="1"/>
    </xf>
    <xf numFmtId="0" fontId="39" fillId="0" borderId="1" xfId="232" applyNumberFormat="1" applyFont="1" applyFill="1" applyBorder="1" applyAlignment="1" applyProtection="1">
      <alignment horizontal="center" vertical="center"/>
      <protection hidden="1"/>
    </xf>
    <xf numFmtId="166" fontId="39" fillId="0" borderId="4" xfId="232" applyNumberFormat="1" applyFont="1" applyFill="1" applyBorder="1" applyAlignment="1" applyProtection="1">
      <alignment horizontal="center" vertical="center"/>
      <protection hidden="1"/>
    </xf>
    <xf numFmtId="166" fontId="39" fillId="0" borderId="1" xfId="232" applyNumberFormat="1" applyFont="1" applyFill="1" applyBorder="1" applyAlignment="1" applyProtection="1">
      <alignment horizontal="center" vertical="center"/>
      <protection hidden="1"/>
    </xf>
    <xf numFmtId="0" fontId="39" fillId="0" borderId="1" xfId="232" applyNumberFormat="1" applyFont="1" applyFill="1" applyBorder="1" applyAlignment="1" applyProtection="1">
      <alignment horizontal="left" vertical="center" wrapText="1"/>
      <protection hidden="1"/>
    </xf>
    <xf numFmtId="0" fontId="15" fillId="0" borderId="0" xfId="184" applyNumberFormat="1" applyFont="1" applyFill="1" applyBorder="1" applyAlignment="1" applyProtection="1">
      <alignment horizontal="center" vertical="center"/>
      <protection hidden="1"/>
    </xf>
    <xf numFmtId="0" fontId="8" fillId="0" borderId="7" xfId="184" applyNumberFormat="1" applyFont="1" applyFill="1" applyBorder="1" applyAlignment="1" applyProtection="1">
      <alignment horizontal="center" vertical="center"/>
      <protection hidden="1"/>
    </xf>
    <xf numFmtId="167" fontId="39" fillId="0" borderId="4" xfId="231" applyNumberFormat="1" applyFont="1" applyFill="1" applyBorder="1" applyAlignment="1" applyProtection="1">
      <alignment horizontal="center" vertical="center"/>
      <protection hidden="1"/>
    </xf>
    <xf numFmtId="167" fontId="39" fillId="0" borderId="1" xfId="231" applyNumberFormat="1" applyFont="1" applyFill="1" applyBorder="1" applyAlignment="1" applyProtection="1">
      <alignment horizontal="center" vertical="center"/>
      <protection hidden="1"/>
    </xf>
    <xf numFmtId="167" fontId="40" fillId="0" borderId="4" xfId="231" applyNumberFormat="1" applyFont="1" applyFill="1" applyBorder="1" applyAlignment="1" applyProtection="1">
      <alignment horizontal="center" vertical="center"/>
      <protection hidden="1"/>
    </xf>
    <xf numFmtId="167" fontId="40" fillId="0" borderId="1" xfId="231" applyNumberFormat="1" applyFont="1" applyFill="1" applyBorder="1" applyAlignment="1" applyProtection="1">
      <alignment horizontal="center" vertical="center"/>
      <protection hidden="1"/>
    </xf>
    <xf numFmtId="167" fontId="39" fillId="0" borderId="4" xfId="231" applyNumberFormat="1" applyFont="1" applyFill="1" applyBorder="1" applyAlignment="1" applyProtection="1">
      <alignment horizontal="center" vertical="center"/>
      <protection hidden="1"/>
    </xf>
    <xf numFmtId="167" fontId="39" fillId="0" borderId="1" xfId="231" applyNumberFormat="1" applyFont="1" applyFill="1" applyBorder="1" applyAlignment="1" applyProtection="1">
      <alignment horizontal="center" vertical="center"/>
      <protection hidden="1"/>
    </xf>
    <xf numFmtId="0" fontId="40" fillId="0" borderId="4" xfId="239" applyNumberFormat="1" applyFont="1" applyFill="1" applyBorder="1" applyAlignment="1" applyProtection="1">
      <alignment horizontal="center" vertical="center"/>
      <protection hidden="1"/>
    </xf>
    <xf numFmtId="0" fontId="40" fillId="0" borderId="1" xfId="239" applyNumberFormat="1" applyFont="1" applyFill="1" applyBorder="1" applyAlignment="1" applyProtection="1">
      <alignment horizontal="center" vertical="center"/>
      <protection hidden="1"/>
    </xf>
    <xf numFmtId="166" fontId="40" fillId="0" borderId="7" xfId="239" applyNumberFormat="1" applyFont="1" applyFill="1" applyBorder="1" applyAlignment="1" applyProtection="1">
      <alignment horizontal="center" vertical="center"/>
      <protection hidden="1"/>
    </xf>
    <xf numFmtId="166" fontId="40" fillId="0" borderId="4" xfId="239" applyNumberFormat="1" applyFont="1" applyFill="1" applyBorder="1" applyAlignment="1" applyProtection="1">
      <alignment horizontal="center" vertical="center"/>
      <protection hidden="1"/>
    </xf>
    <xf numFmtId="166" fontId="40" fillId="0" borderId="1" xfId="239" applyNumberFormat="1" applyFont="1" applyFill="1" applyBorder="1" applyAlignment="1" applyProtection="1">
      <alignment horizontal="center" vertical="center"/>
      <protection hidden="1"/>
    </xf>
    <xf numFmtId="0" fontId="40" fillId="0" borderId="1" xfId="239" applyNumberFormat="1" applyFont="1" applyFill="1" applyBorder="1" applyAlignment="1" applyProtection="1">
      <alignment horizontal="left" vertical="center" wrapText="1"/>
      <protection hidden="1"/>
    </xf>
    <xf numFmtId="0" fontId="39" fillId="0" borderId="4" xfId="239" applyNumberFormat="1" applyFont="1" applyFill="1" applyBorder="1" applyAlignment="1" applyProtection="1">
      <alignment horizontal="center" vertical="center"/>
      <protection hidden="1"/>
    </xf>
    <xf numFmtId="0" fontId="39" fillId="0" borderId="1" xfId="239" applyNumberFormat="1" applyFont="1" applyFill="1" applyBorder="1" applyAlignment="1" applyProtection="1">
      <alignment horizontal="center" vertical="center"/>
      <protection hidden="1"/>
    </xf>
    <xf numFmtId="166" fontId="39" fillId="0" borderId="4" xfId="239" applyNumberFormat="1" applyFont="1" applyFill="1" applyBorder="1" applyAlignment="1" applyProtection="1">
      <alignment horizontal="center" vertical="center"/>
      <protection hidden="1"/>
    </xf>
    <xf numFmtId="166" fontId="39" fillId="0" borderId="1" xfId="239" applyNumberFormat="1" applyFont="1" applyFill="1" applyBorder="1" applyAlignment="1" applyProtection="1">
      <alignment horizontal="center" vertical="center"/>
      <protection hidden="1"/>
    </xf>
    <xf numFmtId="0" fontId="39" fillId="0" borderId="1" xfId="239" applyNumberFormat="1" applyFont="1" applyFill="1" applyBorder="1" applyAlignment="1" applyProtection="1">
      <alignment horizontal="left" vertical="center" wrapText="1"/>
      <protection hidden="1"/>
    </xf>
    <xf numFmtId="166" fontId="40" fillId="0" borderId="1" xfId="240" applyNumberFormat="1" applyFont="1" applyFill="1" applyBorder="1" applyAlignment="1" applyProtection="1">
      <alignment horizontal="center" vertical="center"/>
      <protection hidden="1"/>
    </xf>
    <xf numFmtId="0" fontId="40" fillId="0" borderId="1" xfId="240" applyNumberFormat="1" applyFont="1" applyFill="1" applyBorder="1" applyAlignment="1" applyProtection="1">
      <alignment horizontal="center" vertical="center"/>
      <protection hidden="1"/>
    </xf>
    <xf numFmtId="0" fontId="40" fillId="0" borderId="1" xfId="240" applyNumberFormat="1" applyFont="1" applyFill="1" applyBorder="1" applyAlignment="1" applyProtection="1">
      <alignment horizontal="left" vertical="center" wrapText="1"/>
      <protection hidden="1"/>
    </xf>
    <xf numFmtId="166" fontId="39" fillId="0" borderId="1" xfId="240" applyNumberFormat="1" applyFont="1" applyFill="1" applyBorder="1" applyAlignment="1" applyProtection="1">
      <alignment horizontal="center" vertical="center"/>
      <protection hidden="1"/>
    </xf>
    <xf numFmtId="0" fontId="39" fillId="0" borderId="1" xfId="240" applyNumberFormat="1" applyFont="1" applyFill="1" applyBorder="1" applyAlignment="1" applyProtection="1">
      <alignment horizontal="center" vertical="center"/>
      <protection hidden="1"/>
    </xf>
    <xf numFmtId="0" fontId="39" fillId="0" borderId="1" xfId="240" applyNumberFormat="1" applyFont="1" applyFill="1" applyBorder="1" applyAlignment="1" applyProtection="1">
      <alignment horizontal="left" vertical="center" wrapText="1"/>
      <protection hidden="1"/>
    </xf>
    <xf numFmtId="0" fontId="40" fillId="0" borderId="4" xfId="242" applyNumberFormat="1" applyFont="1" applyFill="1" applyBorder="1" applyAlignment="1" applyProtection="1">
      <alignment horizontal="center" vertical="center"/>
      <protection hidden="1"/>
    </xf>
    <xf numFmtId="0" fontId="40" fillId="0" borderId="1" xfId="242" applyNumberFormat="1" applyFont="1" applyFill="1" applyBorder="1" applyAlignment="1" applyProtection="1">
      <alignment horizontal="center" vertical="center"/>
      <protection hidden="1"/>
    </xf>
    <xf numFmtId="166" fontId="40" fillId="0" borderId="1" xfId="242" applyNumberFormat="1" applyFont="1" applyFill="1" applyBorder="1" applyAlignment="1" applyProtection="1">
      <alignment horizontal="center" vertical="center"/>
      <protection hidden="1"/>
    </xf>
    <xf numFmtId="165" fontId="40" fillId="0" borderId="1" xfId="242" applyNumberFormat="1" applyFont="1" applyFill="1" applyBorder="1" applyAlignment="1" applyProtection="1">
      <alignment horizontal="center" vertical="center"/>
      <protection hidden="1"/>
    </xf>
    <xf numFmtId="0" fontId="40" fillId="0" borderId="1" xfId="242" applyNumberFormat="1" applyFont="1" applyFill="1" applyBorder="1" applyAlignment="1" applyProtection="1">
      <alignment horizontal="left" vertical="center" wrapText="1"/>
      <protection hidden="1"/>
    </xf>
    <xf numFmtId="0" fontId="39" fillId="0" borderId="4" xfId="242" applyNumberFormat="1" applyFont="1" applyFill="1" applyBorder="1" applyAlignment="1" applyProtection="1">
      <alignment horizontal="center" vertical="center"/>
      <protection hidden="1"/>
    </xf>
    <xf numFmtId="0" fontId="39" fillId="0" borderId="1" xfId="242" applyNumberFormat="1" applyFont="1" applyFill="1" applyBorder="1" applyAlignment="1" applyProtection="1">
      <alignment horizontal="center" vertical="center"/>
      <protection hidden="1"/>
    </xf>
    <xf numFmtId="166" fontId="39" fillId="0" borderId="1" xfId="242" applyNumberFormat="1" applyFont="1" applyFill="1" applyBorder="1" applyAlignment="1" applyProtection="1">
      <alignment horizontal="center" vertical="center"/>
      <protection hidden="1"/>
    </xf>
    <xf numFmtId="165" fontId="39" fillId="0" borderId="1" xfId="242" applyNumberFormat="1" applyFont="1" applyFill="1" applyBorder="1" applyAlignment="1" applyProtection="1">
      <alignment horizontal="center" vertical="center"/>
      <protection hidden="1"/>
    </xf>
    <xf numFmtId="0" fontId="39" fillId="0" borderId="1" xfId="242" applyNumberFormat="1" applyFont="1" applyFill="1" applyBorder="1" applyAlignment="1" applyProtection="1">
      <alignment horizontal="left" vertical="center" wrapText="1"/>
      <protection hidden="1"/>
    </xf>
    <xf numFmtId="0" fontId="40" fillId="0" borderId="4" xfId="244" applyNumberFormat="1" applyFont="1" applyFill="1" applyBorder="1" applyAlignment="1" applyProtection="1">
      <alignment horizontal="center" vertical="center"/>
      <protection hidden="1"/>
    </xf>
    <xf numFmtId="0" fontId="40" fillId="0" borderId="1" xfId="244" applyNumberFormat="1" applyFont="1" applyFill="1" applyBorder="1" applyAlignment="1" applyProtection="1">
      <alignment horizontal="center" vertical="center"/>
      <protection hidden="1"/>
    </xf>
    <xf numFmtId="166" fontId="40" fillId="0" borderId="7" xfId="244" applyNumberFormat="1" applyFont="1" applyFill="1" applyBorder="1" applyAlignment="1" applyProtection="1">
      <alignment horizontal="center" vertical="center"/>
      <protection hidden="1"/>
    </xf>
    <xf numFmtId="166" fontId="40" fillId="0" borderId="4" xfId="244" applyNumberFormat="1" applyFont="1" applyFill="1" applyBorder="1" applyAlignment="1" applyProtection="1">
      <alignment horizontal="center" vertical="center"/>
      <protection hidden="1"/>
    </xf>
    <xf numFmtId="166" fontId="40" fillId="0" borderId="1" xfId="244" applyNumberFormat="1" applyFont="1" applyFill="1" applyBorder="1" applyAlignment="1" applyProtection="1">
      <alignment horizontal="center" vertical="center"/>
      <protection hidden="1"/>
    </xf>
    <xf numFmtId="0" fontId="40" fillId="0" borderId="1" xfId="244" applyNumberFormat="1" applyFont="1" applyFill="1" applyBorder="1" applyAlignment="1" applyProtection="1">
      <alignment horizontal="left" vertical="center" wrapText="1"/>
      <protection hidden="1"/>
    </xf>
    <xf numFmtId="0" fontId="39" fillId="0" borderId="4" xfId="244" applyNumberFormat="1" applyFont="1" applyFill="1" applyBorder="1" applyAlignment="1" applyProtection="1">
      <alignment horizontal="center" vertical="center"/>
      <protection hidden="1"/>
    </xf>
    <xf numFmtId="0" fontId="39" fillId="0" borderId="1" xfId="244" applyNumberFormat="1" applyFont="1" applyFill="1" applyBorder="1" applyAlignment="1" applyProtection="1">
      <alignment horizontal="center" vertical="center"/>
      <protection hidden="1"/>
    </xf>
    <xf numFmtId="166" fontId="39" fillId="0" borderId="4" xfId="244" applyNumberFormat="1" applyFont="1" applyFill="1" applyBorder="1" applyAlignment="1" applyProtection="1">
      <alignment horizontal="center" vertical="center"/>
      <protection hidden="1"/>
    </xf>
    <xf numFmtId="166" fontId="39" fillId="0" borderId="1" xfId="244" applyNumberFormat="1" applyFont="1" applyFill="1" applyBorder="1" applyAlignment="1" applyProtection="1">
      <alignment horizontal="center" vertical="center"/>
      <protection hidden="1"/>
    </xf>
    <xf numFmtId="0" fontId="39" fillId="0" borderId="1" xfId="244" applyNumberFormat="1" applyFont="1" applyFill="1" applyBorder="1" applyAlignment="1" applyProtection="1">
      <alignment horizontal="left" vertical="center" wrapText="1"/>
      <protection hidden="1"/>
    </xf>
    <xf numFmtId="0" fontId="40" fillId="0" borderId="4" xfId="245" applyNumberFormat="1" applyFont="1" applyFill="1" applyBorder="1" applyAlignment="1" applyProtection="1">
      <alignment horizontal="center" vertical="center"/>
      <protection hidden="1"/>
    </xf>
    <xf numFmtId="0" fontId="40" fillId="0" borderId="1" xfId="245" applyNumberFormat="1" applyFont="1" applyFill="1" applyBorder="1" applyAlignment="1" applyProtection="1">
      <alignment horizontal="center" vertical="center"/>
      <protection hidden="1"/>
    </xf>
    <xf numFmtId="166" fontId="40" fillId="0" borderId="7" xfId="245" applyNumberFormat="1" applyFont="1" applyFill="1" applyBorder="1" applyAlignment="1" applyProtection="1">
      <alignment horizontal="center" vertical="center"/>
      <protection hidden="1"/>
    </xf>
    <xf numFmtId="166" fontId="40" fillId="0" borderId="4" xfId="245" applyNumberFormat="1" applyFont="1" applyFill="1" applyBorder="1" applyAlignment="1" applyProtection="1">
      <alignment horizontal="center" vertical="center"/>
      <protection hidden="1"/>
    </xf>
    <xf numFmtId="166" fontId="40" fillId="0" borderId="1" xfId="245" applyNumberFormat="1" applyFont="1" applyFill="1" applyBorder="1" applyAlignment="1" applyProtection="1">
      <alignment horizontal="center" vertical="center"/>
      <protection hidden="1"/>
    </xf>
    <xf numFmtId="0" fontId="40" fillId="0" borderId="1" xfId="245" applyNumberFormat="1" applyFont="1" applyFill="1" applyBorder="1" applyAlignment="1" applyProtection="1">
      <alignment horizontal="left" vertical="center" wrapText="1"/>
      <protection hidden="1"/>
    </xf>
    <xf numFmtId="0" fontId="39" fillId="0" borderId="4" xfId="245" applyNumberFormat="1" applyFont="1" applyFill="1" applyBorder="1" applyAlignment="1" applyProtection="1">
      <alignment horizontal="center" vertical="center"/>
      <protection hidden="1"/>
    </xf>
    <xf numFmtId="0" fontId="39" fillId="0" borderId="1" xfId="245" applyNumberFormat="1" applyFont="1" applyFill="1" applyBorder="1" applyAlignment="1" applyProtection="1">
      <alignment horizontal="center" vertical="center"/>
      <protection hidden="1"/>
    </xf>
    <xf numFmtId="166" fontId="39" fillId="0" borderId="4" xfId="245" applyNumberFormat="1" applyFont="1" applyFill="1" applyBorder="1" applyAlignment="1" applyProtection="1">
      <alignment horizontal="center" vertical="center"/>
      <protection hidden="1"/>
    </xf>
    <xf numFmtId="166" fontId="39" fillId="0" borderId="1" xfId="245" applyNumberFormat="1" applyFont="1" applyFill="1" applyBorder="1" applyAlignment="1" applyProtection="1">
      <alignment horizontal="center" vertical="center"/>
      <protection hidden="1"/>
    </xf>
    <xf numFmtId="0" fontId="39" fillId="0" borderId="1" xfId="245" applyNumberFormat="1" applyFont="1" applyFill="1" applyBorder="1" applyAlignment="1" applyProtection="1">
      <alignment horizontal="left" vertical="center" wrapText="1"/>
      <protection hidden="1"/>
    </xf>
    <xf numFmtId="0" fontId="40" fillId="0" borderId="4" xfId="246" applyNumberFormat="1" applyFont="1" applyFill="1" applyBorder="1" applyAlignment="1" applyProtection="1">
      <alignment horizontal="center" vertical="center"/>
      <protection hidden="1"/>
    </xf>
    <xf numFmtId="0" fontId="40" fillId="0" borderId="1" xfId="246" applyNumberFormat="1" applyFont="1" applyFill="1" applyBorder="1" applyAlignment="1" applyProtection="1">
      <alignment horizontal="center" vertical="center"/>
      <protection hidden="1"/>
    </xf>
    <xf numFmtId="166" fontId="40" fillId="0" borderId="7" xfId="246" applyNumberFormat="1" applyFont="1" applyFill="1" applyBorder="1" applyAlignment="1" applyProtection="1">
      <alignment horizontal="center" vertical="center"/>
      <protection hidden="1"/>
    </xf>
    <xf numFmtId="166" fontId="40" fillId="0" borderId="4" xfId="246" applyNumberFormat="1" applyFont="1" applyFill="1" applyBorder="1" applyAlignment="1" applyProtection="1">
      <alignment horizontal="center" vertical="center"/>
      <protection hidden="1"/>
    </xf>
    <xf numFmtId="166" fontId="40" fillId="0" borderId="1" xfId="246" applyNumberFormat="1" applyFont="1" applyFill="1" applyBorder="1" applyAlignment="1" applyProtection="1">
      <alignment horizontal="center" vertical="center"/>
      <protection hidden="1"/>
    </xf>
    <xf numFmtId="0" fontId="40" fillId="0" borderId="1" xfId="246" applyNumberFormat="1" applyFont="1" applyFill="1" applyBorder="1" applyAlignment="1" applyProtection="1">
      <alignment horizontal="left" vertical="center" wrapText="1"/>
      <protection hidden="1"/>
    </xf>
    <xf numFmtId="0" fontId="39" fillId="0" borderId="4" xfId="246" applyNumberFormat="1" applyFont="1" applyFill="1" applyBorder="1" applyAlignment="1" applyProtection="1">
      <alignment horizontal="center" vertical="center"/>
      <protection hidden="1"/>
    </xf>
    <xf numFmtId="0" fontId="39" fillId="0" borderId="1" xfId="246" applyNumberFormat="1" applyFont="1" applyFill="1" applyBorder="1" applyAlignment="1" applyProtection="1">
      <alignment horizontal="center" vertical="center"/>
      <protection hidden="1"/>
    </xf>
    <xf numFmtId="166" fontId="39" fillId="0" borderId="4" xfId="246" applyNumberFormat="1" applyFont="1" applyFill="1" applyBorder="1" applyAlignment="1" applyProtection="1">
      <alignment horizontal="center" vertical="center"/>
      <protection hidden="1"/>
    </xf>
    <xf numFmtId="166" fontId="39" fillId="0" borderId="1" xfId="246" applyNumberFormat="1" applyFont="1" applyFill="1" applyBorder="1" applyAlignment="1" applyProtection="1">
      <alignment horizontal="center" vertical="center"/>
      <protection hidden="1"/>
    </xf>
    <xf numFmtId="0" fontId="39" fillId="0" borderId="1" xfId="246" applyNumberFormat="1" applyFont="1" applyFill="1" applyBorder="1" applyAlignment="1" applyProtection="1">
      <alignment horizontal="left" vertical="center" wrapText="1"/>
      <protection hidden="1"/>
    </xf>
    <xf numFmtId="166" fontId="40" fillId="0" borderId="1" xfId="249" applyNumberFormat="1" applyFont="1" applyFill="1" applyBorder="1" applyAlignment="1" applyProtection="1">
      <alignment horizontal="center" vertical="center"/>
      <protection hidden="1"/>
    </xf>
    <xf numFmtId="0" fontId="40" fillId="0" borderId="1" xfId="249" applyNumberFormat="1" applyFont="1" applyFill="1" applyBorder="1" applyAlignment="1" applyProtection="1">
      <alignment horizontal="center" vertical="center"/>
      <protection hidden="1"/>
    </xf>
    <xf numFmtId="0" fontId="40" fillId="0" borderId="1" xfId="249" applyNumberFormat="1" applyFont="1" applyFill="1" applyBorder="1" applyAlignment="1" applyProtection="1">
      <alignment horizontal="left" vertical="center" wrapText="1"/>
      <protection hidden="1"/>
    </xf>
    <xf numFmtId="166" fontId="39" fillId="0" borderId="1" xfId="249" applyNumberFormat="1" applyFont="1" applyFill="1" applyBorder="1" applyAlignment="1" applyProtection="1">
      <alignment horizontal="center" vertical="center"/>
      <protection hidden="1"/>
    </xf>
    <xf numFmtId="0" fontId="39" fillId="0" borderId="1" xfId="249" applyNumberFormat="1" applyFont="1" applyFill="1" applyBorder="1" applyAlignment="1" applyProtection="1">
      <alignment horizontal="center" vertical="center"/>
      <protection hidden="1"/>
    </xf>
    <xf numFmtId="0" fontId="39" fillId="0" borderId="1" xfId="249" applyNumberFormat="1" applyFont="1" applyFill="1" applyBorder="1" applyAlignment="1" applyProtection="1">
      <alignment horizontal="left" vertical="center" wrapText="1"/>
      <protection hidden="1"/>
    </xf>
    <xf numFmtId="166" fontId="40" fillId="0" borderId="1" xfId="250" applyNumberFormat="1" applyFont="1" applyFill="1" applyBorder="1" applyAlignment="1" applyProtection="1">
      <alignment horizontal="center" vertical="center"/>
      <protection hidden="1"/>
    </xf>
    <xf numFmtId="0" fontId="40" fillId="0" borderId="1" xfId="250" applyNumberFormat="1" applyFont="1" applyFill="1" applyBorder="1" applyAlignment="1" applyProtection="1">
      <alignment horizontal="center" vertical="center"/>
      <protection hidden="1"/>
    </xf>
    <xf numFmtId="0" fontId="40" fillId="0" borderId="1" xfId="250" applyNumberFormat="1" applyFont="1" applyFill="1" applyBorder="1" applyAlignment="1" applyProtection="1">
      <alignment horizontal="left" vertical="center" wrapText="1"/>
      <protection hidden="1"/>
    </xf>
    <xf numFmtId="166" fontId="39" fillId="0" borderId="1" xfId="250" applyNumberFormat="1" applyFont="1" applyFill="1" applyBorder="1" applyAlignment="1" applyProtection="1">
      <alignment horizontal="center" vertical="center"/>
      <protection hidden="1"/>
    </xf>
    <xf numFmtId="0" fontId="39" fillId="0" borderId="1" xfId="250" applyNumberFormat="1" applyFont="1" applyFill="1" applyBorder="1" applyAlignment="1" applyProtection="1">
      <alignment horizontal="center" vertical="center"/>
      <protection hidden="1"/>
    </xf>
    <xf numFmtId="0" fontId="39" fillId="0" borderId="1" xfId="250" applyNumberFormat="1" applyFont="1" applyFill="1" applyBorder="1" applyAlignment="1" applyProtection="1">
      <alignment horizontal="left" vertical="center" wrapText="1"/>
      <protection hidden="1"/>
    </xf>
    <xf numFmtId="166" fontId="40" fillId="0" borderId="1" xfId="251" applyNumberFormat="1" applyFont="1" applyFill="1" applyBorder="1" applyAlignment="1" applyProtection="1">
      <alignment horizontal="center" vertical="center"/>
      <protection hidden="1"/>
    </xf>
    <xf numFmtId="0" fontId="40" fillId="0" borderId="1" xfId="251" applyNumberFormat="1" applyFont="1" applyFill="1" applyBorder="1" applyAlignment="1" applyProtection="1">
      <alignment horizontal="center" vertical="center"/>
      <protection hidden="1"/>
    </xf>
    <xf numFmtId="0" fontId="40" fillId="0" borderId="1" xfId="251" applyNumberFormat="1" applyFont="1" applyFill="1" applyBorder="1" applyAlignment="1" applyProtection="1">
      <alignment horizontal="left" vertical="center" wrapText="1"/>
      <protection hidden="1"/>
    </xf>
    <xf numFmtId="166" fontId="39" fillId="0" borderId="1" xfId="251" applyNumberFormat="1" applyFont="1" applyFill="1" applyBorder="1" applyAlignment="1" applyProtection="1">
      <alignment horizontal="center" vertical="center"/>
      <protection hidden="1"/>
    </xf>
    <xf numFmtId="0" fontId="39" fillId="0" borderId="1" xfId="251" applyNumberFormat="1" applyFont="1" applyFill="1" applyBorder="1" applyAlignment="1" applyProtection="1">
      <alignment horizontal="center" vertical="center"/>
      <protection hidden="1"/>
    </xf>
    <xf numFmtId="0" fontId="39" fillId="0" borderId="1" xfId="251" applyNumberFormat="1" applyFont="1" applyFill="1" applyBorder="1" applyAlignment="1" applyProtection="1">
      <alignment horizontal="left" vertical="center" wrapText="1"/>
      <protection hidden="1"/>
    </xf>
    <xf numFmtId="0" fontId="40" fillId="0" borderId="4" xfId="252" applyNumberFormat="1" applyFont="1" applyFill="1" applyBorder="1" applyAlignment="1" applyProtection="1">
      <alignment horizontal="center" vertical="center"/>
      <protection hidden="1"/>
    </xf>
    <xf numFmtId="0" fontId="40" fillId="0" borderId="1" xfId="252" applyNumberFormat="1" applyFont="1" applyFill="1" applyBorder="1" applyAlignment="1" applyProtection="1">
      <alignment horizontal="center" vertical="center"/>
      <protection hidden="1"/>
    </xf>
    <xf numFmtId="166" fontId="40" fillId="0" borderId="1" xfId="252" applyNumberFormat="1" applyFont="1" applyFill="1" applyBorder="1" applyAlignment="1" applyProtection="1">
      <alignment horizontal="center" vertical="center"/>
      <protection hidden="1"/>
    </xf>
    <xf numFmtId="165" fontId="40" fillId="0" borderId="1" xfId="252" applyNumberFormat="1" applyFont="1" applyFill="1" applyBorder="1" applyAlignment="1" applyProtection="1">
      <alignment horizontal="center" vertical="center"/>
      <protection hidden="1"/>
    </xf>
    <xf numFmtId="0" fontId="40" fillId="0" borderId="1" xfId="252" applyNumberFormat="1" applyFont="1" applyFill="1" applyBorder="1" applyAlignment="1" applyProtection="1">
      <alignment horizontal="left" vertical="center" wrapText="1"/>
      <protection hidden="1"/>
    </xf>
    <xf numFmtId="0" fontId="39" fillId="0" borderId="4" xfId="252" applyNumberFormat="1" applyFont="1" applyFill="1" applyBorder="1" applyAlignment="1" applyProtection="1">
      <alignment horizontal="center" vertical="center"/>
      <protection hidden="1"/>
    </xf>
    <xf numFmtId="0" fontId="39" fillId="0" borderId="1" xfId="252" applyNumberFormat="1" applyFont="1" applyFill="1" applyBorder="1" applyAlignment="1" applyProtection="1">
      <alignment horizontal="center" vertical="center"/>
      <protection hidden="1"/>
    </xf>
    <xf numFmtId="166" fontId="39" fillId="0" borderId="1" xfId="252" applyNumberFormat="1" applyFont="1" applyFill="1" applyBorder="1" applyAlignment="1" applyProtection="1">
      <alignment horizontal="center" vertical="center"/>
      <protection hidden="1"/>
    </xf>
    <xf numFmtId="165" fontId="39" fillId="0" borderId="1" xfId="252" applyNumberFormat="1" applyFont="1" applyFill="1" applyBorder="1" applyAlignment="1" applyProtection="1">
      <alignment horizontal="center" vertical="center"/>
      <protection hidden="1"/>
    </xf>
    <xf numFmtId="0" fontId="39" fillId="0" borderId="1" xfId="252" applyNumberFormat="1" applyFont="1" applyFill="1" applyBorder="1" applyAlignment="1" applyProtection="1">
      <alignment horizontal="left" vertical="center" wrapText="1"/>
      <protection hidden="1"/>
    </xf>
    <xf numFmtId="0" fontId="40" fillId="0" borderId="4" xfId="253" applyNumberFormat="1" applyFont="1" applyFill="1" applyBorder="1" applyAlignment="1" applyProtection="1">
      <alignment horizontal="center" vertical="center"/>
      <protection hidden="1"/>
    </xf>
    <xf numFmtId="0" fontId="40" fillId="0" borderId="1" xfId="253" applyNumberFormat="1" applyFont="1" applyFill="1" applyBorder="1" applyAlignment="1" applyProtection="1">
      <alignment horizontal="center" vertical="center"/>
      <protection hidden="1"/>
    </xf>
    <xf numFmtId="166" fontId="40" fillId="0" borderId="1" xfId="253" applyNumberFormat="1" applyFont="1" applyFill="1" applyBorder="1" applyAlignment="1" applyProtection="1">
      <alignment horizontal="center" vertical="center"/>
      <protection hidden="1"/>
    </xf>
    <xf numFmtId="165" fontId="40" fillId="0" borderId="1" xfId="253" applyNumberFormat="1" applyFont="1" applyFill="1" applyBorder="1" applyAlignment="1" applyProtection="1">
      <alignment horizontal="center" vertical="center"/>
      <protection hidden="1"/>
    </xf>
    <xf numFmtId="0" fontId="40" fillId="0" borderId="1" xfId="253" applyNumberFormat="1" applyFont="1" applyFill="1" applyBorder="1" applyAlignment="1" applyProtection="1">
      <alignment horizontal="left" vertical="center" wrapText="1"/>
      <protection hidden="1"/>
    </xf>
    <xf numFmtId="0" fontId="39" fillId="0" borderId="4" xfId="253" applyNumberFormat="1" applyFont="1" applyFill="1" applyBorder="1" applyAlignment="1" applyProtection="1">
      <alignment horizontal="center" vertical="center"/>
      <protection hidden="1"/>
    </xf>
    <xf numFmtId="0" fontId="39" fillId="0" borderId="1" xfId="253" applyNumberFormat="1" applyFont="1" applyFill="1" applyBorder="1" applyAlignment="1" applyProtection="1">
      <alignment horizontal="center" vertical="center"/>
      <protection hidden="1"/>
    </xf>
    <xf numFmtId="166" fontId="39" fillId="0" borderId="1" xfId="253" applyNumberFormat="1" applyFont="1" applyFill="1" applyBorder="1" applyAlignment="1" applyProtection="1">
      <alignment horizontal="center" vertical="center"/>
      <protection hidden="1"/>
    </xf>
    <xf numFmtId="165" fontId="39" fillId="0" borderId="1" xfId="253" applyNumberFormat="1" applyFont="1" applyFill="1" applyBorder="1" applyAlignment="1" applyProtection="1">
      <alignment horizontal="center" vertical="center"/>
      <protection hidden="1"/>
    </xf>
    <xf numFmtId="0" fontId="39" fillId="0" borderId="1" xfId="253" applyNumberFormat="1" applyFont="1" applyFill="1" applyBorder="1" applyAlignment="1" applyProtection="1">
      <alignment horizontal="left" vertical="center" wrapText="1"/>
      <protection hidden="1"/>
    </xf>
    <xf numFmtId="0" fontId="40" fillId="0" borderId="4" xfId="254" applyNumberFormat="1" applyFont="1" applyFill="1" applyBorder="1" applyAlignment="1" applyProtection="1">
      <alignment horizontal="center" vertical="center"/>
      <protection hidden="1"/>
    </xf>
    <xf numFmtId="0" fontId="40" fillId="0" borderId="1" xfId="254" applyNumberFormat="1" applyFont="1" applyFill="1" applyBorder="1" applyAlignment="1" applyProtection="1">
      <alignment horizontal="center" vertical="center"/>
      <protection hidden="1"/>
    </xf>
    <xf numFmtId="166" fontId="40" fillId="0" borderId="1" xfId="254" applyNumberFormat="1" applyFont="1" applyFill="1" applyBorder="1" applyAlignment="1" applyProtection="1">
      <alignment horizontal="center" vertical="center"/>
      <protection hidden="1"/>
    </xf>
    <xf numFmtId="165" fontId="40" fillId="0" borderId="1" xfId="254" applyNumberFormat="1" applyFont="1" applyFill="1" applyBorder="1" applyAlignment="1" applyProtection="1">
      <alignment horizontal="center" vertical="center"/>
      <protection hidden="1"/>
    </xf>
    <xf numFmtId="0" fontId="40" fillId="0" borderId="1" xfId="254" applyNumberFormat="1" applyFont="1" applyFill="1" applyBorder="1" applyAlignment="1" applyProtection="1">
      <alignment horizontal="left" vertical="center" wrapText="1"/>
      <protection hidden="1"/>
    </xf>
    <xf numFmtId="0" fontId="39" fillId="0" borderId="4" xfId="254" applyNumberFormat="1" applyFont="1" applyFill="1" applyBorder="1" applyAlignment="1" applyProtection="1">
      <alignment horizontal="center" vertical="center"/>
      <protection hidden="1"/>
    </xf>
    <xf numFmtId="0" fontId="39" fillId="0" borderId="1" xfId="254" applyNumberFormat="1" applyFont="1" applyFill="1" applyBorder="1" applyAlignment="1" applyProtection="1">
      <alignment horizontal="center" vertical="center"/>
      <protection hidden="1"/>
    </xf>
    <xf numFmtId="166" fontId="39" fillId="0" borderId="1" xfId="254" applyNumberFormat="1" applyFont="1" applyFill="1" applyBorder="1" applyAlignment="1" applyProtection="1">
      <alignment horizontal="center" vertical="center"/>
      <protection hidden="1"/>
    </xf>
    <xf numFmtId="165" fontId="39" fillId="0" borderId="1" xfId="254" applyNumberFormat="1" applyFont="1" applyFill="1" applyBorder="1" applyAlignment="1" applyProtection="1">
      <alignment horizontal="center" vertical="center"/>
      <protection hidden="1"/>
    </xf>
    <xf numFmtId="0" fontId="39" fillId="0" borderId="1" xfId="254" applyNumberFormat="1" applyFont="1" applyFill="1" applyBorder="1" applyAlignment="1" applyProtection="1">
      <alignment horizontal="left" vertical="center" wrapText="1"/>
      <protection hidden="1"/>
    </xf>
    <xf numFmtId="167" fontId="40" fillId="0" borderId="4" xfId="231" applyNumberFormat="1" applyFont="1" applyFill="1" applyBorder="1" applyAlignment="1" applyProtection="1">
      <alignment horizontal="center" vertical="center"/>
      <protection hidden="1"/>
    </xf>
    <xf numFmtId="167" fontId="40" fillId="0" borderId="1" xfId="231" applyNumberFormat="1" applyFont="1" applyFill="1" applyBorder="1" applyAlignment="1" applyProtection="1">
      <alignment horizontal="center" vertical="center"/>
      <protection hidden="1"/>
    </xf>
    <xf numFmtId="168" fontId="39" fillId="0" borderId="4" xfId="259" applyNumberFormat="1" applyFont="1" applyFill="1" applyBorder="1" applyAlignment="1" applyProtection="1">
      <alignment horizontal="right" vertical="center"/>
      <protection hidden="1"/>
    </xf>
    <xf numFmtId="168" fontId="40" fillId="0" borderId="4" xfId="259" applyNumberFormat="1" applyFont="1" applyFill="1" applyBorder="1" applyAlignment="1" applyProtection="1">
      <alignment horizontal="right" vertical="center"/>
      <protection hidden="1"/>
    </xf>
    <xf numFmtId="168" fontId="40" fillId="0" borderId="1" xfId="259" applyNumberFormat="1" applyFont="1" applyFill="1" applyBorder="1" applyAlignment="1" applyProtection="1">
      <alignment horizontal="right" vertical="center" wrapText="1"/>
      <protection hidden="1"/>
    </xf>
    <xf numFmtId="169" fontId="40" fillId="0" borderId="7" xfId="259" applyNumberFormat="1" applyFont="1" applyFill="1" applyBorder="1" applyAlignment="1" applyProtection="1">
      <alignment horizontal="right" vertical="center"/>
      <protection hidden="1"/>
    </xf>
    <xf numFmtId="168" fontId="39" fillId="0" borderId="1" xfId="259" applyNumberFormat="1" applyFont="1" applyFill="1" applyBorder="1" applyAlignment="1" applyProtection="1">
      <alignment horizontal="right" vertical="center" wrapText="1"/>
      <protection hidden="1"/>
    </xf>
    <xf numFmtId="174" fontId="39" fillId="0" borderId="4" xfId="259" applyNumberFormat="1" applyFont="1" applyFill="1" applyBorder="1" applyAlignment="1" applyProtection="1">
      <alignment horizontal="right" vertical="center"/>
      <protection hidden="1"/>
    </xf>
    <xf numFmtId="174" fontId="38" fillId="0" borderId="7" xfId="259" applyNumberFormat="1" applyFont="1" applyFill="1" applyBorder="1" applyProtection="1">
      <protection hidden="1"/>
    </xf>
    <xf numFmtId="174" fontId="39" fillId="0" borderId="1" xfId="259" applyNumberFormat="1" applyFont="1" applyFill="1" applyBorder="1" applyAlignment="1" applyProtection="1">
      <alignment horizontal="right" vertical="center"/>
      <protection hidden="1"/>
    </xf>
    <xf numFmtId="0" fontId="40" fillId="0" borderId="4" xfId="260" applyNumberFormat="1" applyFont="1" applyFill="1" applyBorder="1" applyAlignment="1" applyProtection="1">
      <alignment horizontal="center" vertical="center"/>
      <protection hidden="1"/>
    </xf>
    <xf numFmtId="0" fontId="40" fillId="0" borderId="1" xfId="260" applyNumberFormat="1" applyFont="1" applyFill="1" applyBorder="1" applyAlignment="1" applyProtection="1">
      <alignment horizontal="center" vertical="center"/>
      <protection hidden="1"/>
    </xf>
    <xf numFmtId="166" fontId="40" fillId="0" borderId="7" xfId="260" applyNumberFormat="1" applyFont="1" applyFill="1" applyBorder="1" applyAlignment="1" applyProtection="1">
      <alignment horizontal="center" vertical="center"/>
      <protection hidden="1"/>
    </xf>
    <xf numFmtId="166" fontId="40" fillId="0" borderId="4" xfId="260" applyNumberFormat="1" applyFont="1" applyFill="1" applyBorder="1" applyAlignment="1" applyProtection="1">
      <alignment horizontal="center" vertical="center"/>
      <protection hidden="1"/>
    </xf>
    <xf numFmtId="166" fontId="40" fillId="0" borderId="1" xfId="260" applyNumberFormat="1" applyFont="1" applyFill="1" applyBorder="1" applyAlignment="1" applyProtection="1">
      <alignment horizontal="center" vertical="center"/>
      <protection hidden="1"/>
    </xf>
    <xf numFmtId="0" fontId="40" fillId="0" borderId="1" xfId="260" applyNumberFormat="1" applyFont="1" applyFill="1" applyBorder="1" applyAlignment="1" applyProtection="1">
      <alignment horizontal="left" vertical="center" wrapText="1"/>
      <protection hidden="1"/>
    </xf>
    <xf numFmtId="0" fontId="39" fillId="0" borderId="4" xfId="260" applyNumberFormat="1" applyFont="1" applyFill="1" applyBorder="1" applyAlignment="1" applyProtection="1">
      <alignment horizontal="center" vertical="center"/>
      <protection hidden="1"/>
    </xf>
    <xf numFmtId="0" fontId="39" fillId="0" borderId="1" xfId="260" applyNumberFormat="1" applyFont="1" applyFill="1" applyBorder="1" applyAlignment="1" applyProtection="1">
      <alignment horizontal="center" vertical="center"/>
      <protection hidden="1"/>
    </xf>
    <xf numFmtId="166" fontId="39" fillId="0" borderId="4" xfId="260" applyNumberFormat="1" applyFont="1" applyFill="1" applyBorder="1" applyAlignment="1" applyProtection="1">
      <alignment horizontal="center" vertical="center"/>
      <protection hidden="1"/>
    </xf>
    <xf numFmtId="166" fontId="39" fillId="0" borderId="1" xfId="260" applyNumberFormat="1" applyFont="1" applyFill="1" applyBorder="1" applyAlignment="1" applyProtection="1">
      <alignment horizontal="center" vertical="center"/>
      <protection hidden="1"/>
    </xf>
    <xf numFmtId="0" fontId="39" fillId="0" borderId="1" xfId="260" applyNumberFormat="1" applyFont="1" applyFill="1" applyBorder="1" applyAlignment="1" applyProtection="1">
      <alignment horizontal="left" vertical="center" wrapText="1"/>
      <protection hidden="1"/>
    </xf>
    <xf numFmtId="0" fontId="40" fillId="0" borderId="4" xfId="261" applyNumberFormat="1" applyFont="1" applyFill="1" applyBorder="1" applyAlignment="1" applyProtection="1">
      <alignment horizontal="center" vertical="center"/>
      <protection hidden="1"/>
    </xf>
    <xf numFmtId="0" fontId="40" fillId="0" borderId="1" xfId="261" applyNumberFormat="1" applyFont="1" applyFill="1" applyBorder="1" applyAlignment="1" applyProtection="1">
      <alignment horizontal="center" vertical="center"/>
      <protection hidden="1"/>
    </xf>
    <xf numFmtId="166" fontId="40" fillId="0" borderId="7" xfId="261" applyNumberFormat="1" applyFont="1" applyFill="1" applyBorder="1" applyAlignment="1" applyProtection="1">
      <alignment horizontal="center" vertical="center"/>
      <protection hidden="1"/>
    </xf>
    <xf numFmtId="166" fontId="40" fillId="0" borderId="4" xfId="261" applyNumberFormat="1" applyFont="1" applyFill="1" applyBorder="1" applyAlignment="1" applyProtection="1">
      <alignment horizontal="center" vertical="center"/>
      <protection hidden="1"/>
    </xf>
    <xf numFmtId="166" fontId="40" fillId="0" borderId="1" xfId="261" applyNumberFormat="1" applyFont="1" applyFill="1" applyBorder="1" applyAlignment="1" applyProtection="1">
      <alignment horizontal="center" vertical="center"/>
      <protection hidden="1"/>
    </xf>
    <xf numFmtId="0" fontId="40" fillId="0" borderId="1" xfId="261" applyNumberFormat="1" applyFont="1" applyFill="1" applyBorder="1" applyAlignment="1" applyProtection="1">
      <alignment horizontal="left" vertical="center" wrapText="1"/>
      <protection hidden="1"/>
    </xf>
    <xf numFmtId="0" fontId="39" fillId="0" borderId="4" xfId="261" applyNumberFormat="1" applyFont="1" applyFill="1" applyBorder="1" applyAlignment="1" applyProtection="1">
      <alignment horizontal="center" vertical="center"/>
      <protection hidden="1"/>
    </xf>
    <xf numFmtId="0" fontId="39" fillId="0" borderId="1" xfId="261" applyNumberFormat="1" applyFont="1" applyFill="1" applyBorder="1" applyAlignment="1" applyProtection="1">
      <alignment horizontal="center" vertical="center"/>
      <protection hidden="1"/>
    </xf>
    <xf numFmtId="166" fontId="39" fillId="0" borderId="4" xfId="261" applyNumberFormat="1" applyFont="1" applyFill="1" applyBorder="1" applyAlignment="1" applyProtection="1">
      <alignment horizontal="center" vertical="center"/>
      <protection hidden="1"/>
    </xf>
    <xf numFmtId="166" fontId="39" fillId="0" borderId="1" xfId="261" applyNumberFormat="1" applyFont="1" applyFill="1" applyBorder="1" applyAlignment="1" applyProtection="1">
      <alignment horizontal="center" vertical="center"/>
      <protection hidden="1"/>
    </xf>
    <xf numFmtId="0" fontId="39" fillId="0" borderId="1" xfId="261" applyNumberFormat="1" applyFont="1" applyFill="1" applyBorder="1" applyAlignment="1" applyProtection="1">
      <alignment horizontal="left" vertical="center" wrapText="1"/>
      <protection hidden="1"/>
    </xf>
    <xf numFmtId="166" fontId="40" fillId="0" borderId="1" xfId="262" applyNumberFormat="1" applyFont="1" applyFill="1" applyBorder="1" applyAlignment="1" applyProtection="1">
      <alignment horizontal="center" vertical="center"/>
      <protection hidden="1"/>
    </xf>
    <xf numFmtId="0" fontId="40" fillId="0" borderId="1" xfId="262" applyNumberFormat="1" applyFont="1" applyFill="1" applyBorder="1" applyAlignment="1" applyProtection="1">
      <alignment horizontal="center" vertical="center"/>
      <protection hidden="1"/>
    </xf>
    <xf numFmtId="0" fontId="40" fillId="0" borderId="1" xfId="262" applyNumberFormat="1" applyFont="1" applyFill="1" applyBorder="1" applyAlignment="1" applyProtection="1">
      <alignment horizontal="left" vertical="center" wrapText="1"/>
      <protection hidden="1"/>
    </xf>
    <xf numFmtId="166" fontId="39" fillId="0" borderId="1" xfId="262" applyNumberFormat="1" applyFont="1" applyFill="1" applyBorder="1" applyAlignment="1" applyProtection="1">
      <alignment horizontal="center" vertical="center"/>
      <protection hidden="1"/>
    </xf>
    <xf numFmtId="0" fontId="39" fillId="0" borderId="1" xfId="262" applyNumberFormat="1" applyFont="1" applyFill="1" applyBorder="1" applyAlignment="1" applyProtection="1">
      <alignment horizontal="center" vertical="center"/>
      <protection hidden="1"/>
    </xf>
    <xf numFmtId="0" fontId="39" fillId="0" borderId="1" xfId="262" applyNumberFormat="1" applyFont="1" applyFill="1" applyBorder="1" applyAlignment="1" applyProtection="1">
      <alignment horizontal="left" vertical="center" wrapText="1"/>
      <protection hidden="1"/>
    </xf>
    <xf numFmtId="168" fontId="39" fillId="0" borderId="4" xfId="263" applyNumberFormat="1" applyFont="1" applyFill="1" applyBorder="1" applyAlignment="1" applyProtection="1">
      <alignment horizontal="right" vertical="center"/>
      <protection hidden="1"/>
    </xf>
    <xf numFmtId="168" fontId="39" fillId="0" borderId="1" xfId="263" applyNumberFormat="1" applyFont="1" applyFill="1" applyBorder="1" applyAlignment="1" applyProtection="1">
      <alignment horizontal="right" vertical="center"/>
      <protection hidden="1"/>
    </xf>
    <xf numFmtId="0" fontId="38" fillId="0" borderId="7" xfId="263" applyFont="1" applyFill="1" applyBorder="1" applyProtection="1">
      <protection hidden="1"/>
    </xf>
    <xf numFmtId="168" fontId="40" fillId="0" borderId="4" xfId="263" applyNumberFormat="1" applyFont="1" applyFill="1" applyBorder="1" applyAlignment="1" applyProtection="1">
      <alignment horizontal="right" vertical="center"/>
      <protection hidden="1"/>
    </xf>
    <xf numFmtId="168" fontId="40" fillId="0" borderId="1" xfId="263" applyNumberFormat="1" applyFont="1" applyFill="1" applyBorder="1" applyAlignment="1" applyProtection="1">
      <alignment horizontal="right" vertical="center"/>
      <protection hidden="1"/>
    </xf>
    <xf numFmtId="169" fontId="40" fillId="0" borderId="7" xfId="263" applyNumberFormat="1" applyFont="1" applyFill="1" applyBorder="1" applyAlignment="1" applyProtection="1">
      <alignment horizontal="right" vertical="center"/>
      <protection hidden="1"/>
    </xf>
    <xf numFmtId="0" fontId="40" fillId="0" borderId="4" xfId="264" applyNumberFormat="1" applyFont="1" applyFill="1" applyBorder="1" applyAlignment="1" applyProtection="1">
      <alignment horizontal="center" vertical="center"/>
      <protection hidden="1"/>
    </xf>
    <xf numFmtId="0" fontId="40" fillId="0" borderId="1" xfId="264" applyNumberFormat="1" applyFont="1" applyFill="1" applyBorder="1" applyAlignment="1" applyProtection="1">
      <alignment horizontal="center" vertical="center"/>
      <protection hidden="1"/>
    </xf>
    <xf numFmtId="166" fontId="40" fillId="0" borderId="1" xfId="264" applyNumberFormat="1" applyFont="1" applyFill="1" applyBorder="1" applyAlignment="1" applyProtection="1">
      <alignment horizontal="center" vertical="center"/>
      <protection hidden="1"/>
    </xf>
    <xf numFmtId="165" fontId="40" fillId="0" borderId="1" xfId="264" applyNumberFormat="1" applyFont="1" applyFill="1" applyBorder="1" applyAlignment="1" applyProtection="1">
      <alignment horizontal="center" vertical="center"/>
      <protection hidden="1"/>
    </xf>
    <xf numFmtId="0" fontId="40" fillId="0" borderId="1" xfId="264" applyNumberFormat="1" applyFont="1" applyFill="1" applyBorder="1" applyAlignment="1" applyProtection="1">
      <alignment horizontal="left" vertical="center" wrapText="1"/>
      <protection hidden="1"/>
    </xf>
    <xf numFmtId="0" fontId="39" fillId="0" borderId="4" xfId="264" applyNumberFormat="1" applyFont="1" applyFill="1" applyBorder="1" applyAlignment="1" applyProtection="1">
      <alignment horizontal="center" vertical="center"/>
      <protection hidden="1"/>
    </xf>
    <xf numFmtId="0" fontId="39" fillId="0" borderId="1" xfId="264" applyNumberFormat="1" applyFont="1" applyFill="1" applyBorder="1" applyAlignment="1" applyProtection="1">
      <alignment horizontal="center" vertical="center"/>
      <protection hidden="1"/>
    </xf>
    <xf numFmtId="166" fontId="39" fillId="0" borderId="1" xfId="264" applyNumberFormat="1" applyFont="1" applyFill="1" applyBorder="1" applyAlignment="1" applyProtection="1">
      <alignment horizontal="center" vertical="center"/>
      <protection hidden="1"/>
    </xf>
    <xf numFmtId="165" fontId="39" fillId="0" borderId="1" xfId="264" applyNumberFormat="1" applyFont="1" applyFill="1" applyBorder="1" applyAlignment="1" applyProtection="1">
      <alignment horizontal="center" vertical="center"/>
      <protection hidden="1"/>
    </xf>
    <xf numFmtId="0" fontId="39" fillId="0" borderId="1" xfId="264" applyNumberFormat="1" applyFont="1" applyFill="1" applyBorder="1" applyAlignment="1" applyProtection="1">
      <alignment horizontal="left" vertical="center" wrapText="1"/>
      <protection hidden="1"/>
    </xf>
    <xf numFmtId="0" fontId="40" fillId="0" borderId="4" xfId="265" applyNumberFormat="1" applyFont="1" applyFill="1" applyBorder="1" applyAlignment="1" applyProtection="1">
      <alignment horizontal="center" vertical="center"/>
      <protection hidden="1"/>
    </xf>
    <xf numFmtId="0" fontId="40" fillId="0" borderId="1" xfId="265" applyNumberFormat="1" applyFont="1" applyFill="1" applyBorder="1" applyAlignment="1" applyProtection="1">
      <alignment horizontal="center" vertical="center"/>
      <protection hidden="1"/>
    </xf>
    <xf numFmtId="166" fontId="40" fillId="0" borderId="1" xfId="265" applyNumberFormat="1" applyFont="1" applyFill="1" applyBorder="1" applyAlignment="1" applyProtection="1">
      <alignment horizontal="center" vertical="center"/>
      <protection hidden="1"/>
    </xf>
    <xf numFmtId="165" fontId="40" fillId="0" borderId="1" xfId="265" applyNumberFormat="1" applyFont="1" applyFill="1" applyBorder="1" applyAlignment="1" applyProtection="1">
      <alignment horizontal="center" vertical="center"/>
      <protection hidden="1"/>
    </xf>
    <xf numFmtId="0" fontId="40" fillId="0" borderId="1" xfId="265" applyNumberFormat="1" applyFont="1" applyFill="1" applyBorder="1" applyAlignment="1" applyProtection="1">
      <alignment horizontal="left" vertical="center" wrapText="1"/>
      <protection hidden="1"/>
    </xf>
    <xf numFmtId="0" fontId="39" fillId="0" borderId="4" xfId="265" applyNumberFormat="1" applyFont="1" applyFill="1" applyBorder="1" applyAlignment="1" applyProtection="1">
      <alignment horizontal="center" vertical="center"/>
      <protection hidden="1"/>
    </xf>
    <xf numFmtId="0" fontId="39" fillId="0" borderId="1" xfId="265" applyNumberFormat="1" applyFont="1" applyFill="1" applyBorder="1" applyAlignment="1" applyProtection="1">
      <alignment horizontal="center" vertical="center"/>
      <protection hidden="1"/>
    </xf>
    <xf numFmtId="166" fontId="39" fillId="0" borderId="1" xfId="265" applyNumberFormat="1" applyFont="1" applyFill="1" applyBorder="1" applyAlignment="1" applyProtection="1">
      <alignment horizontal="center" vertical="center"/>
      <protection hidden="1"/>
    </xf>
    <xf numFmtId="165" fontId="39" fillId="0" borderId="1" xfId="265" applyNumberFormat="1" applyFont="1" applyFill="1" applyBorder="1" applyAlignment="1" applyProtection="1">
      <alignment horizontal="center" vertical="center"/>
      <protection hidden="1"/>
    </xf>
    <xf numFmtId="0" fontId="39" fillId="0" borderId="1" xfId="265" applyNumberFormat="1" applyFont="1" applyFill="1" applyBorder="1" applyAlignment="1" applyProtection="1">
      <alignment horizontal="left" vertical="center" wrapText="1"/>
      <protection hidden="1"/>
    </xf>
    <xf numFmtId="168" fontId="40" fillId="0" borderId="4" xfId="266" applyNumberFormat="1" applyFont="1" applyFill="1" applyBorder="1" applyAlignment="1" applyProtection="1">
      <alignment horizontal="right" vertical="center"/>
      <protection hidden="1"/>
    </xf>
    <xf numFmtId="168" fontId="40" fillId="0" borderId="1" xfId="266" applyNumberFormat="1" applyFont="1" applyFill="1" applyBorder="1" applyAlignment="1" applyProtection="1">
      <alignment horizontal="right" vertical="center"/>
      <protection hidden="1"/>
    </xf>
    <xf numFmtId="168" fontId="39" fillId="0" borderId="4" xfId="266" applyNumberFormat="1" applyFont="1" applyFill="1" applyBorder="1" applyAlignment="1" applyProtection="1">
      <alignment horizontal="right" vertical="center"/>
      <protection hidden="1"/>
    </xf>
    <xf numFmtId="168" fontId="39" fillId="0" borderId="1" xfId="266" applyNumberFormat="1" applyFont="1" applyFill="1" applyBorder="1" applyAlignment="1" applyProtection="1">
      <alignment horizontal="right" vertical="center"/>
      <protection hidden="1"/>
    </xf>
    <xf numFmtId="174" fontId="39" fillId="0" borderId="1" xfId="266" applyNumberFormat="1" applyFont="1" applyFill="1" applyBorder="1" applyAlignment="1" applyProtection="1">
      <alignment horizontal="right" vertical="center"/>
      <protection hidden="1"/>
    </xf>
    <xf numFmtId="174" fontId="39" fillId="0" borderId="4" xfId="266" applyNumberFormat="1" applyFont="1" applyFill="1" applyBorder="1" applyAlignment="1" applyProtection="1">
      <alignment horizontal="right" vertical="center"/>
      <protection hidden="1"/>
    </xf>
    <xf numFmtId="49" fontId="20" fillId="0" borderId="4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  <xf numFmtId="49" fontId="20" fillId="0" borderId="0" xfId="1" applyNumberFormat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49" fontId="20" fillId="0" borderId="4" xfId="1" applyNumberFormat="1" applyFont="1" applyBorder="1" applyAlignment="1">
      <alignment horizontal="center" vertical="center" wrapText="1"/>
    </xf>
    <xf numFmtId="0" fontId="20" fillId="0" borderId="7" xfId="1" applyFont="1" applyFill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49" fontId="20" fillId="0" borderId="4" xfId="0" applyNumberFormat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11" fillId="0" borderId="0" xfId="177" applyFont="1" applyAlignment="1">
      <alignment horizontal="right" vertical="top" wrapText="1"/>
    </xf>
    <xf numFmtId="0" fontId="12" fillId="0" borderId="0" xfId="177" applyFont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 wrapText="1"/>
    </xf>
    <xf numFmtId="164" fontId="15" fillId="0" borderId="4" xfId="178" applyNumberFormat="1" applyFont="1" applyFill="1" applyBorder="1" applyAlignment="1" applyProtection="1">
      <alignment wrapText="1"/>
      <protection hidden="1"/>
    </xf>
    <xf numFmtId="0" fontId="4" fillId="0" borderId="0" xfId="87" applyNumberFormat="1" applyFont="1" applyFill="1" applyAlignment="1" applyProtection="1">
      <alignment horizontal="right" vertical="top" wrapText="1"/>
      <protection hidden="1"/>
    </xf>
    <xf numFmtId="0" fontId="13" fillId="0" borderId="0" xfId="178" applyAlignment="1"/>
    <xf numFmtId="0" fontId="6" fillId="0" borderId="0" xfId="2" applyNumberFormat="1" applyFont="1" applyFill="1" applyAlignment="1" applyProtection="1">
      <alignment horizontal="center" vertical="top" wrapText="1"/>
      <protection hidden="1"/>
    </xf>
    <xf numFmtId="0" fontId="14" fillId="0" borderId="0" xfId="178" applyNumberFormat="1" applyFont="1" applyFill="1" applyAlignment="1" applyProtection="1">
      <alignment horizontal="right"/>
      <protection hidden="1"/>
    </xf>
    <xf numFmtId="0" fontId="15" fillId="0" borderId="7" xfId="178" applyNumberFormat="1" applyFont="1" applyFill="1" applyBorder="1" applyAlignment="1" applyProtection="1">
      <alignment horizontal="center" vertical="center"/>
      <protection hidden="1"/>
    </xf>
    <xf numFmtId="0" fontId="15" fillId="0" borderId="8" xfId="178" applyNumberFormat="1" applyFont="1" applyFill="1" applyBorder="1" applyAlignment="1" applyProtection="1">
      <alignment horizontal="center" vertical="center"/>
      <protection hidden="1"/>
    </xf>
    <xf numFmtId="0" fontId="15" fillId="0" borderId="1" xfId="178" applyNumberFormat="1" applyFont="1" applyFill="1" applyBorder="1" applyAlignment="1" applyProtection="1">
      <alignment horizontal="center" vertical="center"/>
      <protection hidden="1"/>
    </xf>
    <xf numFmtId="0" fontId="15" fillId="0" borderId="6" xfId="178" applyNumberFormat="1" applyFont="1" applyFill="1" applyBorder="1" applyAlignment="1" applyProtection="1">
      <alignment horizontal="center" vertical="center"/>
      <protection hidden="1"/>
    </xf>
    <xf numFmtId="0" fontId="6" fillId="0" borderId="4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4" xfId="178" applyNumberFormat="1" applyFont="1" applyFill="1" applyBorder="1" applyAlignment="1" applyProtection="1">
      <alignment horizontal="center" vertical="center" wrapText="1"/>
      <protection hidden="1"/>
    </xf>
    <xf numFmtId="0" fontId="6" fillId="0" borderId="7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7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3" xfId="178" applyNumberFormat="1" applyFont="1" applyFill="1" applyBorder="1" applyAlignment="1" applyProtection="1">
      <alignment horizontal="center" vertical="center"/>
      <protection hidden="1"/>
    </xf>
    <xf numFmtId="0" fontId="15" fillId="0" borderId="5" xfId="178" applyNumberFormat="1" applyFont="1" applyFill="1" applyBorder="1" applyAlignment="1" applyProtection="1">
      <alignment horizontal="center" vertical="center"/>
      <protection hidden="1"/>
    </xf>
    <xf numFmtId="167" fontId="39" fillId="0" borderId="4" xfId="231" applyNumberFormat="1" applyFont="1" applyFill="1" applyBorder="1" applyAlignment="1" applyProtection="1">
      <alignment horizontal="center" vertical="center"/>
      <protection hidden="1"/>
    </xf>
    <xf numFmtId="167" fontId="39" fillId="0" borderId="1" xfId="231" applyNumberFormat="1" applyFont="1" applyFill="1" applyBorder="1" applyAlignment="1" applyProtection="1">
      <alignment horizontal="center" vertical="center"/>
      <protection hidden="1"/>
    </xf>
    <xf numFmtId="0" fontId="20" fillId="0" borderId="0" xfId="178" applyFont="1" applyFill="1" applyAlignment="1" applyProtection="1">
      <alignment horizontal="center" vertical="center" wrapText="1"/>
      <protection hidden="1"/>
    </xf>
    <xf numFmtId="0" fontId="6" fillId="0" borderId="4" xfId="178" applyNumberFormat="1" applyFont="1" applyFill="1" applyBorder="1" applyAlignment="1" applyProtection="1">
      <alignment horizontal="center" vertical="center"/>
      <protection hidden="1"/>
    </xf>
    <xf numFmtId="167" fontId="40" fillId="0" borderId="4" xfId="231" applyNumberFormat="1" applyFont="1" applyFill="1" applyBorder="1" applyAlignment="1" applyProtection="1">
      <alignment horizontal="center" vertical="center"/>
      <protection hidden="1"/>
    </xf>
    <xf numFmtId="167" fontId="40" fillId="0" borderId="1" xfId="231" applyNumberFormat="1" applyFont="1" applyFill="1" applyBorder="1" applyAlignment="1" applyProtection="1">
      <alignment horizontal="center" vertical="center"/>
      <protection hidden="1"/>
    </xf>
    <xf numFmtId="165" fontId="6" fillId="0" borderId="3" xfId="178" applyNumberFormat="1" applyFont="1" applyFill="1" applyBorder="1" applyAlignment="1" applyProtection="1">
      <alignment wrapText="1"/>
      <protection hidden="1"/>
    </xf>
    <xf numFmtId="165" fontId="6" fillId="0" borderId="4" xfId="178" applyNumberFormat="1" applyFont="1" applyFill="1" applyBorder="1" applyAlignment="1" applyProtection="1">
      <alignment wrapText="1"/>
      <protection hidden="1"/>
    </xf>
    <xf numFmtId="0" fontId="6" fillId="0" borderId="1" xfId="178" applyNumberFormat="1" applyFont="1" applyFill="1" applyBorder="1" applyAlignment="1" applyProtection="1">
      <alignment horizontal="center" vertical="center"/>
      <protection hidden="1"/>
    </xf>
    <xf numFmtId="0" fontId="6" fillId="0" borderId="2" xfId="178" applyNumberFormat="1" applyFont="1" applyFill="1" applyBorder="1" applyAlignment="1" applyProtection="1">
      <alignment horizontal="center" vertical="center" wrapText="1"/>
      <protection hidden="1"/>
    </xf>
    <xf numFmtId="0" fontId="6" fillId="0" borderId="9" xfId="178" applyNumberFormat="1" applyFont="1" applyFill="1" applyBorder="1" applyAlignment="1" applyProtection="1">
      <alignment horizontal="right" vertical="center"/>
      <protection hidden="1"/>
    </xf>
    <xf numFmtId="0" fontId="6" fillId="0" borderId="0" xfId="178" applyNumberFormat="1" applyFont="1" applyFill="1" applyBorder="1" applyAlignment="1" applyProtection="1">
      <alignment horizontal="right" vertical="center"/>
      <protection hidden="1"/>
    </xf>
    <xf numFmtId="0" fontId="4" fillId="0" borderId="0" xfId="1" applyFont="1" applyFill="1" applyAlignment="1">
      <alignment horizontal="right" vertical="top" wrapText="1"/>
    </xf>
    <xf numFmtId="0" fontId="6" fillId="0" borderId="1" xfId="1" applyFont="1" applyBorder="1" applyAlignment="1">
      <alignment horizontal="left"/>
    </xf>
    <xf numFmtId="0" fontId="6" fillId="0" borderId="2" xfId="1" applyFont="1" applyBorder="1" applyAlignment="1">
      <alignment horizontal="left"/>
    </xf>
    <xf numFmtId="0" fontId="29" fillId="0" borderId="0" xfId="1" applyFont="1" applyBorder="1" applyAlignment="1">
      <alignment horizontal="center" wrapText="1"/>
    </xf>
    <xf numFmtId="0" fontId="2" fillId="0" borderId="0" xfId="1" applyAlignment="1">
      <alignment horizont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49" fontId="8" fillId="0" borderId="6" xfId="1" applyNumberFormat="1" applyFont="1" applyBorder="1" applyAlignment="1">
      <alignment horizontal="center" vertical="center" wrapText="1"/>
    </xf>
    <xf numFmtId="49" fontId="8" fillId="0" borderId="8" xfId="1" applyNumberFormat="1" applyFont="1" applyBorder="1" applyAlignment="1">
      <alignment horizontal="center" vertical="center" wrapText="1"/>
    </xf>
    <xf numFmtId="49" fontId="8" fillId="0" borderId="11" xfId="1" applyNumberFormat="1" applyFont="1" applyBorder="1" applyAlignment="1">
      <alignment horizontal="center" vertical="center" wrapText="1"/>
    </xf>
    <xf numFmtId="49" fontId="8" fillId="0" borderId="9" xfId="1" applyNumberFormat="1" applyFont="1" applyBorder="1" applyAlignment="1">
      <alignment horizontal="center" vertical="center" wrapText="1"/>
    </xf>
    <xf numFmtId="49" fontId="8" fillId="0" borderId="0" xfId="1" applyNumberFormat="1" applyFont="1" applyBorder="1" applyAlignment="1">
      <alignment horizontal="center" vertical="center" wrapText="1"/>
    </xf>
    <xf numFmtId="49" fontId="8" fillId="0" borderId="12" xfId="1" applyNumberFormat="1" applyFont="1" applyBorder="1" applyAlignment="1">
      <alignment horizontal="center" vertical="center" wrapText="1"/>
    </xf>
    <xf numFmtId="49" fontId="8" fillId="0" borderId="20" xfId="1" applyNumberFormat="1" applyFont="1" applyBorder="1" applyAlignment="1">
      <alignment horizontal="center" vertical="center" wrapText="1"/>
    </xf>
    <xf numFmtId="49" fontId="8" fillId="0" borderId="16" xfId="1" applyNumberFormat="1" applyFont="1" applyBorder="1" applyAlignment="1">
      <alignment horizontal="center" vertical="center" wrapText="1"/>
    </xf>
    <xf numFmtId="49" fontId="8" fillId="0" borderId="21" xfId="1" applyNumberFormat="1" applyFont="1" applyBorder="1" applyAlignment="1">
      <alignment horizontal="center" vertical="center" wrapText="1"/>
    </xf>
    <xf numFmtId="0" fontId="4" fillId="0" borderId="0" xfId="179" applyFont="1" applyFill="1" applyAlignment="1">
      <alignment horizontal="right" vertical="top" wrapText="1"/>
    </xf>
    <xf numFmtId="0" fontId="6" fillId="0" borderId="0" xfId="179" applyFont="1" applyAlignment="1">
      <alignment horizontal="center" vertical="center" wrapText="1"/>
    </xf>
    <xf numFmtId="0" fontId="8" fillId="0" borderId="3" xfId="179" applyFont="1" applyBorder="1" applyAlignment="1">
      <alignment horizontal="center" vertical="center"/>
    </xf>
    <xf numFmtId="0" fontId="8" fillId="0" borderId="5" xfId="179" applyFont="1" applyBorder="1" applyAlignment="1">
      <alignment horizontal="center" vertical="center"/>
    </xf>
    <xf numFmtId="0" fontId="8" fillId="0" borderId="1" xfId="179" applyFont="1" applyBorder="1" applyAlignment="1">
      <alignment horizontal="center"/>
    </xf>
    <xf numFmtId="0" fontId="8" fillId="0" borderId="7" xfId="179" applyFont="1" applyBorder="1" applyAlignment="1">
      <alignment horizontal="center"/>
    </xf>
    <xf numFmtId="0" fontId="8" fillId="0" borderId="2" xfId="179" applyFont="1" applyBorder="1" applyAlignment="1">
      <alignment horizontal="center"/>
    </xf>
    <xf numFmtId="0" fontId="8" fillId="0" borderId="1" xfId="179" applyFont="1" applyBorder="1" applyAlignment="1">
      <alignment horizontal="center" wrapText="1"/>
    </xf>
    <xf numFmtId="0" fontId="8" fillId="0" borderId="7" xfId="179" applyFont="1" applyBorder="1" applyAlignment="1">
      <alignment horizontal="center" wrapText="1"/>
    </xf>
    <xf numFmtId="0" fontId="8" fillId="0" borderId="2" xfId="179" applyFont="1" applyBorder="1" applyAlignment="1">
      <alignment horizontal="center" wrapText="1"/>
    </xf>
    <xf numFmtId="0" fontId="4" fillId="0" borderId="0" xfId="1" applyFont="1" applyFill="1" applyAlignment="1">
      <alignment horizontal="right" wrapText="1"/>
    </xf>
    <xf numFmtId="0" fontId="25" fillId="0" borderId="0" xfId="1" applyFont="1" applyBorder="1" applyAlignment="1">
      <alignment horizontal="center" vertical="justify" wrapText="1"/>
    </xf>
    <xf numFmtId="0" fontId="2" fillId="0" borderId="0" xfId="1" applyAlignment="1">
      <alignment horizontal="center" vertical="justify" wrapText="1"/>
    </xf>
    <xf numFmtId="0" fontId="8" fillId="0" borderId="16" xfId="1" applyFont="1" applyBorder="1" applyAlignment="1">
      <alignment horizontal="center" vertical="justify"/>
    </xf>
    <xf numFmtId="172" fontId="6" fillId="0" borderId="4" xfId="1" applyNumberFormat="1" applyFont="1" applyBorder="1" applyAlignment="1">
      <alignment horizontal="right" vertical="center" wrapText="1"/>
    </xf>
    <xf numFmtId="0" fontId="6" fillId="0" borderId="4" xfId="1" applyFont="1" applyBorder="1" applyAlignment="1">
      <alignment horizontal="right" vertical="center" wrapText="1"/>
    </xf>
    <xf numFmtId="0" fontId="6" fillId="0" borderId="4" xfId="1" applyFont="1" applyBorder="1" applyAlignment="1">
      <alignment horizontal="left" vertical="top" wrapText="1"/>
    </xf>
    <xf numFmtId="0" fontId="8" fillId="0" borderId="0" xfId="1" applyFont="1" applyFill="1" applyAlignment="1">
      <alignment horizontal="right" vertical="center"/>
    </xf>
    <xf numFmtId="0" fontId="8" fillId="0" borderId="0" xfId="1" applyFont="1" applyAlignment="1">
      <alignment horizontal="right" wrapText="1"/>
    </xf>
    <xf numFmtId="0" fontId="6" fillId="0" borderId="0" xfId="1" applyFont="1" applyAlignment="1">
      <alignment horizont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15" fillId="0" borderId="4" xfId="184" applyNumberFormat="1" applyFont="1" applyFill="1" applyBorder="1" applyAlignment="1" applyProtection="1">
      <alignment horizontal="center" vertical="center"/>
      <protection hidden="1"/>
    </xf>
    <xf numFmtId="0" fontId="15" fillId="0" borderId="1" xfId="184" applyNumberFormat="1" applyFont="1" applyFill="1" applyBorder="1" applyAlignment="1" applyProtection="1">
      <alignment horizontal="center" vertical="center"/>
      <protection hidden="1"/>
    </xf>
    <xf numFmtId="0" fontId="8" fillId="0" borderId="4" xfId="184" applyNumberFormat="1" applyFont="1" applyFill="1" applyBorder="1" applyAlignment="1" applyProtection="1">
      <alignment horizontal="center" vertical="center"/>
      <protection hidden="1"/>
    </xf>
    <xf numFmtId="0" fontId="8" fillId="0" borderId="1" xfId="184" applyNumberFormat="1" applyFont="1" applyFill="1" applyBorder="1" applyAlignment="1" applyProtection="1">
      <alignment horizontal="center" vertical="center"/>
      <protection hidden="1"/>
    </xf>
    <xf numFmtId="0" fontId="11" fillId="0" borderId="0" xfId="182" applyFont="1" applyFill="1" applyAlignment="1">
      <alignment horizontal="right" vertical="top" wrapText="1"/>
    </xf>
    <xf numFmtId="0" fontId="6" fillId="0" borderId="0" xfId="184" applyNumberFormat="1" applyFont="1" applyFill="1" applyAlignment="1" applyProtection="1">
      <alignment horizontal="center" vertical="center" wrapText="1"/>
      <protection hidden="1"/>
    </xf>
    <xf numFmtId="0" fontId="15" fillId="0" borderId="0" xfId="184" applyNumberFormat="1" applyFont="1" applyFill="1" applyAlignment="1" applyProtection="1">
      <alignment horizontal="center" vertical="center" wrapText="1"/>
      <protection hidden="1"/>
    </xf>
    <xf numFmtId="0" fontId="15" fillId="0" borderId="6" xfId="184" applyNumberFormat="1" applyFont="1" applyFill="1" applyBorder="1" applyAlignment="1" applyProtection="1">
      <alignment horizontal="center" vertical="center"/>
      <protection hidden="1"/>
    </xf>
    <xf numFmtId="0" fontId="15" fillId="0" borderId="3" xfId="184" applyNumberFormat="1" applyFont="1" applyFill="1" applyBorder="1" applyAlignment="1" applyProtection="1">
      <alignment horizontal="center" vertical="center"/>
      <protection hidden="1"/>
    </xf>
    <xf numFmtId="0" fontId="6" fillId="0" borderId="4" xfId="184" applyNumberFormat="1" applyFont="1" applyFill="1" applyBorder="1" applyAlignment="1" applyProtection="1">
      <alignment horizontal="center" vertical="center" wrapText="1"/>
      <protection hidden="1"/>
    </xf>
    <xf numFmtId="0" fontId="15" fillId="0" borderId="3" xfId="184" applyNumberFormat="1" applyFont="1" applyFill="1" applyBorder="1" applyAlignment="1" applyProtection="1">
      <alignment horizontal="center" vertical="center" wrapText="1"/>
      <protection hidden="1"/>
    </xf>
    <xf numFmtId="0" fontId="6" fillId="0" borderId="7" xfId="184" applyNumberFormat="1" applyFont="1" applyFill="1" applyBorder="1" applyAlignment="1" applyProtection="1">
      <alignment horizontal="center" vertical="center" wrapText="1"/>
      <protection hidden="1"/>
    </xf>
    <xf numFmtId="0" fontId="15" fillId="0" borderId="8" xfId="184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 wrapText="1"/>
    </xf>
    <xf numFmtId="49" fontId="20" fillId="0" borderId="4" xfId="0" applyNumberFormat="1" applyFont="1" applyBorder="1" applyAlignment="1">
      <alignment horizontal="left" vertical="center" wrapText="1" shrinkToFit="1"/>
    </xf>
  </cellXfs>
  <cellStyles count="267">
    <cellStyle name="Обычный" xfId="0" builtinId="0"/>
    <cellStyle name="Обычный 10" xfId="184"/>
    <cellStyle name="Обычный 11" xfId="197"/>
    <cellStyle name="Обычный 12" xfId="185"/>
    <cellStyle name="Обычный 13" xfId="189"/>
    <cellStyle name="Обычный 14" xfId="191"/>
    <cellStyle name="Обычный 15" xfId="192"/>
    <cellStyle name="Обычный 16" xfId="193"/>
    <cellStyle name="Обычный 17" xfId="198"/>
    <cellStyle name="Обычный 18" xfId="194"/>
    <cellStyle name="Обычный 19" xfId="199"/>
    <cellStyle name="Обычный 2" xfId="1"/>
    <cellStyle name="Обычный 2 10" xfId="2"/>
    <cellStyle name="Обычный 2 100" xfId="3"/>
    <cellStyle name="Обычный 2 101" xfId="4"/>
    <cellStyle name="Обычный 2 102" xfId="5"/>
    <cellStyle name="Обычный 2 103" xfId="6"/>
    <cellStyle name="Обычный 2 104" xfId="7"/>
    <cellStyle name="Обычный 2 105" xfId="8"/>
    <cellStyle name="Обычный 2 106" xfId="9"/>
    <cellStyle name="Обычный 2 107" xfId="10"/>
    <cellStyle name="Обычный 2 108" xfId="11"/>
    <cellStyle name="Обычный 2 109" xfId="12"/>
    <cellStyle name="Обычный 2 11" xfId="13"/>
    <cellStyle name="Обычный 2 110" xfId="14"/>
    <cellStyle name="Обычный 2 111" xfId="15"/>
    <cellStyle name="Обычный 2 112" xfId="16"/>
    <cellStyle name="Обычный 2 113" xfId="17"/>
    <cellStyle name="Обычный 2 114" xfId="18"/>
    <cellStyle name="Обычный 2 115" xfId="19"/>
    <cellStyle name="Обычный 2 116" xfId="20"/>
    <cellStyle name="Обычный 2 117" xfId="21"/>
    <cellStyle name="Обычный 2 118" xfId="22"/>
    <cellStyle name="Обычный 2 119" xfId="23"/>
    <cellStyle name="Обычный 2 12" xfId="24"/>
    <cellStyle name="Обычный 2 120" xfId="25"/>
    <cellStyle name="Обычный 2 121" xfId="26"/>
    <cellStyle name="Обычный 2 122" xfId="27"/>
    <cellStyle name="Обычный 2 123" xfId="28"/>
    <cellStyle name="Обычный 2 124" xfId="29"/>
    <cellStyle name="Обычный 2 125" xfId="30"/>
    <cellStyle name="Обычный 2 126" xfId="31"/>
    <cellStyle name="Обычный 2 127" xfId="32"/>
    <cellStyle name="Обычный 2 128" xfId="33"/>
    <cellStyle name="Обычный 2 129" xfId="34"/>
    <cellStyle name="Обычный 2 13" xfId="35"/>
    <cellStyle name="Обычный 2 130" xfId="36"/>
    <cellStyle name="Обычный 2 131" xfId="37"/>
    <cellStyle name="Обычный 2 132" xfId="38"/>
    <cellStyle name="Обычный 2 133" xfId="39"/>
    <cellStyle name="Обычный 2 134" xfId="40"/>
    <cellStyle name="Обычный 2 135" xfId="41"/>
    <cellStyle name="Обычный 2 136" xfId="42"/>
    <cellStyle name="Обычный 2 137" xfId="43"/>
    <cellStyle name="Обычный 2 138" xfId="44"/>
    <cellStyle name="Обычный 2 139" xfId="45"/>
    <cellStyle name="Обычный 2 14" xfId="46"/>
    <cellStyle name="Обычный 2 140" xfId="47"/>
    <cellStyle name="Обычный 2 141" xfId="48"/>
    <cellStyle name="Обычный 2 142" xfId="49"/>
    <cellStyle name="Обычный 2 143" xfId="50"/>
    <cellStyle name="Обычный 2 144" xfId="51"/>
    <cellStyle name="Обычный 2 145" xfId="52"/>
    <cellStyle name="Обычный 2 146" xfId="53"/>
    <cellStyle name="Обычный 2 147" xfId="54"/>
    <cellStyle name="Обычный 2 148" xfId="55"/>
    <cellStyle name="Обычный 2 149" xfId="56"/>
    <cellStyle name="Обычный 2 15" xfId="57"/>
    <cellStyle name="Обычный 2 150" xfId="58"/>
    <cellStyle name="Обычный 2 151" xfId="59"/>
    <cellStyle name="Обычный 2 152" xfId="60"/>
    <cellStyle name="Обычный 2 153" xfId="61"/>
    <cellStyle name="Обычный 2 154" xfId="62"/>
    <cellStyle name="Обычный 2 155" xfId="63"/>
    <cellStyle name="Обычный 2 156" xfId="64"/>
    <cellStyle name="Обычный 2 157" xfId="65"/>
    <cellStyle name="Обычный 2 158" xfId="66"/>
    <cellStyle name="Обычный 2 159" xfId="67"/>
    <cellStyle name="Обычный 2 16" xfId="68"/>
    <cellStyle name="Обычный 2 160" xfId="69"/>
    <cellStyle name="Обычный 2 161" xfId="70"/>
    <cellStyle name="Обычный 2 162" xfId="71"/>
    <cellStyle name="Обычный 2 163" xfId="72"/>
    <cellStyle name="Обычный 2 164" xfId="73"/>
    <cellStyle name="Обычный 2 165" xfId="74"/>
    <cellStyle name="Обычный 2 166" xfId="75"/>
    <cellStyle name="Обычный 2 167" xfId="76"/>
    <cellStyle name="Обычный 2 168" xfId="77"/>
    <cellStyle name="Обычный 2 169" xfId="78"/>
    <cellStyle name="Обычный 2 17" xfId="79"/>
    <cellStyle name="Обычный 2 170" xfId="80"/>
    <cellStyle name="Обычный 2 171" xfId="81"/>
    <cellStyle name="Обычный 2 172" xfId="82"/>
    <cellStyle name="Обычный 2 173" xfId="83"/>
    <cellStyle name="Обычный 2 174" xfId="84"/>
    <cellStyle name="Обычный 2 175" xfId="180"/>
    <cellStyle name="Обычный 2 176" xfId="181"/>
    <cellStyle name="Обычный 2 177" xfId="182"/>
    <cellStyle name="Обычный 2 18" xfId="85"/>
    <cellStyle name="Обычный 2 19" xfId="86"/>
    <cellStyle name="Обычный 2 2" xfId="87"/>
    <cellStyle name="Обычный 2 20" xfId="88"/>
    <cellStyle name="Обычный 2 21" xfId="89"/>
    <cellStyle name="Обычный 2 22" xfId="90"/>
    <cellStyle name="Обычный 2 23" xfId="91"/>
    <cellStyle name="Обычный 2 24" xfId="92"/>
    <cellStyle name="Обычный 2 25" xfId="93"/>
    <cellStyle name="Обычный 2 26" xfId="94"/>
    <cellStyle name="Обычный 2 27" xfId="95"/>
    <cellStyle name="Обычный 2 28" xfId="96"/>
    <cellStyle name="Обычный 2 29" xfId="97"/>
    <cellStyle name="Обычный 2 3" xfId="98"/>
    <cellStyle name="Обычный 2 30" xfId="99"/>
    <cellStyle name="Обычный 2 31" xfId="100"/>
    <cellStyle name="Обычный 2 32" xfId="101"/>
    <cellStyle name="Обычный 2 33" xfId="102"/>
    <cellStyle name="Обычный 2 34" xfId="103"/>
    <cellStyle name="Обычный 2 35" xfId="104"/>
    <cellStyle name="Обычный 2 36" xfId="105"/>
    <cellStyle name="Обычный 2 37" xfId="106"/>
    <cellStyle name="Обычный 2 38" xfId="107"/>
    <cellStyle name="Обычный 2 39" xfId="108"/>
    <cellStyle name="Обычный 2 4" xfId="109"/>
    <cellStyle name="Обычный 2 40" xfId="110"/>
    <cellStyle name="Обычный 2 41" xfId="111"/>
    <cellStyle name="Обычный 2 42" xfId="112"/>
    <cellStyle name="Обычный 2 43" xfId="113"/>
    <cellStyle name="Обычный 2 44" xfId="114"/>
    <cellStyle name="Обычный 2 45" xfId="115"/>
    <cellStyle name="Обычный 2 46" xfId="116"/>
    <cellStyle name="Обычный 2 47" xfId="117"/>
    <cellStyle name="Обычный 2 48" xfId="118"/>
    <cellStyle name="Обычный 2 48 2" xfId="119"/>
    <cellStyle name="Обычный 2 49" xfId="120"/>
    <cellStyle name="Обычный 2 5" xfId="121"/>
    <cellStyle name="Обычный 2 50" xfId="122"/>
    <cellStyle name="Обычный 2 51" xfId="123"/>
    <cellStyle name="Обычный 2 52" xfId="124"/>
    <cellStyle name="Обычный 2 53" xfId="125"/>
    <cellStyle name="Обычный 2 54" xfId="126"/>
    <cellStyle name="Обычный 2 55" xfId="127"/>
    <cellStyle name="Обычный 2 56" xfId="128"/>
    <cellStyle name="Обычный 2 57" xfId="129"/>
    <cellStyle name="Обычный 2 58" xfId="130"/>
    <cellStyle name="Обычный 2 59" xfId="131"/>
    <cellStyle name="Обычный 2 6" xfId="132"/>
    <cellStyle name="Обычный 2 60" xfId="133"/>
    <cellStyle name="Обычный 2 61" xfId="134"/>
    <cellStyle name="Обычный 2 62" xfId="135"/>
    <cellStyle name="Обычный 2 63" xfId="136"/>
    <cellStyle name="Обычный 2 64" xfId="137"/>
    <cellStyle name="Обычный 2 65" xfId="138"/>
    <cellStyle name="Обычный 2 66" xfId="139"/>
    <cellStyle name="Обычный 2 67" xfId="140"/>
    <cellStyle name="Обычный 2 68" xfId="141"/>
    <cellStyle name="Обычный 2 69" xfId="142"/>
    <cellStyle name="Обычный 2 7" xfId="143"/>
    <cellStyle name="Обычный 2 70" xfId="144"/>
    <cellStyle name="Обычный 2 71" xfId="145"/>
    <cellStyle name="Обычный 2 72" xfId="146"/>
    <cellStyle name="Обычный 2 73" xfId="147"/>
    <cellStyle name="Обычный 2 74" xfId="148"/>
    <cellStyle name="Обычный 2 75" xfId="149"/>
    <cellStyle name="Обычный 2 76" xfId="150"/>
    <cellStyle name="Обычный 2 77" xfId="151"/>
    <cellStyle name="Обычный 2 78" xfId="152"/>
    <cellStyle name="Обычный 2 79" xfId="153"/>
    <cellStyle name="Обычный 2 8" xfId="154"/>
    <cellStyle name="Обычный 2 80" xfId="155"/>
    <cellStyle name="Обычный 2 81" xfId="156"/>
    <cellStyle name="Обычный 2 82" xfId="157"/>
    <cellStyle name="Обычный 2 83" xfId="158"/>
    <cellStyle name="Обычный 2 84" xfId="159"/>
    <cellStyle name="Обычный 2 85" xfId="160"/>
    <cellStyle name="Обычный 2 86" xfId="161"/>
    <cellStyle name="Обычный 2 87" xfId="162"/>
    <cellStyle name="Обычный 2 88" xfId="163"/>
    <cellStyle name="Обычный 2 89" xfId="164"/>
    <cellStyle name="Обычный 2 9" xfId="165"/>
    <cellStyle name="Обычный 2 90" xfId="166"/>
    <cellStyle name="Обычный 2 91" xfId="167"/>
    <cellStyle name="Обычный 2 92" xfId="168"/>
    <cellStyle name="Обычный 2 93" xfId="169"/>
    <cellStyle name="Обычный 2 94" xfId="170"/>
    <cellStyle name="Обычный 2 95" xfId="171"/>
    <cellStyle name="Обычный 2 96" xfId="172"/>
    <cellStyle name="Обычный 2 97" xfId="173"/>
    <cellStyle name="Обычный 2 98" xfId="174"/>
    <cellStyle name="Обычный 2 99" xfId="175"/>
    <cellStyle name="Обычный 20" xfId="195"/>
    <cellStyle name="Обычный 21" xfId="200"/>
    <cellStyle name="Обычный 22" xfId="201"/>
    <cellStyle name="Обычный 23" xfId="206"/>
    <cellStyle name="Обычный 24" xfId="207"/>
    <cellStyle name="Обычный 25" xfId="208"/>
    <cellStyle name="Обычный 26" xfId="203"/>
    <cellStyle name="Обычный 27" xfId="220"/>
    <cellStyle name="Обычный 28" xfId="204"/>
    <cellStyle name="Обычный 29" xfId="205"/>
    <cellStyle name="Обычный 3" xfId="177"/>
    <cellStyle name="Обычный 3 2" xfId="188"/>
    <cellStyle name="Обычный 30" xfId="209"/>
    <cellStyle name="Обычный 31" xfId="210"/>
    <cellStyle name="Обычный 32" xfId="211"/>
    <cellStyle name="Обычный 33" xfId="221"/>
    <cellStyle name="Обычный 34" xfId="212"/>
    <cellStyle name="Обычный 35" xfId="213"/>
    <cellStyle name="Обычный 36" xfId="235"/>
    <cellStyle name="Обычный 37" xfId="214"/>
    <cellStyle name="Обычный 38" xfId="215"/>
    <cellStyle name="Обычный 39" xfId="216"/>
    <cellStyle name="Обычный 4" xfId="178"/>
    <cellStyle name="Обычный 40" xfId="222"/>
    <cellStyle name="Обычный 41" xfId="217"/>
    <cellStyle name="Обычный 42" xfId="218"/>
    <cellStyle name="Обычный 43" xfId="219"/>
    <cellStyle name="Обычный 44" xfId="223"/>
    <cellStyle name="Обычный 45" xfId="224"/>
    <cellStyle name="Обычный 46" xfId="225"/>
    <cellStyle name="Обычный 47" xfId="226"/>
    <cellStyle name="Обычный 48" xfId="227"/>
    <cellStyle name="Обычный 49" xfId="228"/>
    <cellStyle name="Обычный 5" xfId="179"/>
    <cellStyle name="Обычный 50" xfId="229"/>
    <cellStyle name="Обычный 51" xfId="230"/>
    <cellStyle name="Обычный 52" xfId="231"/>
    <cellStyle name="Обычный 53" xfId="232"/>
    <cellStyle name="Обычный 54" xfId="233"/>
    <cellStyle name="Обычный 55" xfId="234"/>
    <cellStyle name="Обычный 56" xfId="244"/>
    <cellStyle name="Обычный 57" xfId="236"/>
    <cellStyle name="Обычный 58" xfId="237"/>
    <cellStyle name="Обычный 59" xfId="238"/>
    <cellStyle name="Обычный 6" xfId="202"/>
    <cellStyle name="Обычный 60" xfId="239"/>
    <cellStyle name="Обычный 61" xfId="240"/>
    <cellStyle name="Обычный 62" xfId="241"/>
    <cellStyle name="Обычный 63" xfId="242"/>
    <cellStyle name="Обычный 64" xfId="243"/>
    <cellStyle name="Обычный 65" xfId="256"/>
    <cellStyle name="Обычный 66" xfId="257"/>
    <cellStyle name="Обычный 67" xfId="245"/>
    <cellStyle name="Обычный 68" xfId="246"/>
    <cellStyle name="Обычный 69" xfId="258"/>
    <cellStyle name="Обычный 7" xfId="183"/>
    <cellStyle name="Обычный 70" xfId="247"/>
    <cellStyle name="Обычный 71" xfId="248"/>
    <cellStyle name="Обычный 72" xfId="249"/>
    <cellStyle name="Обычный 73" xfId="250"/>
    <cellStyle name="Обычный 74" xfId="251"/>
    <cellStyle name="Обычный 75" xfId="252"/>
    <cellStyle name="Обычный 76" xfId="253"/>
    <cellStyle name="Обычный 77" xfId="254"/>
    <cellStyle name="Обычный 78" xfId="255"/>
    <cellStyle name="Обычный 8" xfId="196"/>
    <cellStyle name="Обычный 81" xfId="259"/>
    <cellStyle name="Обычный 82" xfId="260"/>
    <cellStyle name="Обычный 83" xfId="261"/>
    <cellStyle name="Обычный 86" xfId="262"/>
    <cellStyle name="Обычный 87" xfId="263"/>
    <cellStyle name="Обычный 88" xfId="264"/>
    <cellStyle name="Обычный 89" xfId="265"/>
    <cellStyle name="Обычный 9" xfId="190"/>
    <cellStyle name="Обычный 90" xfId="266"/>
    <cellStyle name="Обычный_Tmp2" xfId="186"/>
    <cellStyle name="Обычный_Главные администр дохдов " xfId="187"/>
    <cellStyle name="Финансовый 2" xfId="17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79998168889431442"/>
    <pageSetUpPr fitToPage="1"/>
  </sheetPr>
  <dimension ref="A1:E63"/>
  <sheetViews>
    <sheetView workbookViewId="0">
      <selection activeCell="A45" sqref="A45"/>
    </sheetView>
  </sheetViews>
  <sheetFormatPr defaultRowHeight="15"/>
  <cols>
    <col min="1" max="1" width="6.28515625" style="147" customWidth="1"/>
    <col min="2" max="2" width="23.28515625" style="191" customWidth="1"/>
    <col min="3" max="3" width="64.7109375" style="147" customWidth="1"/>
    <col min="4" max="16384" width="9.140625" style="147"/>
  </cols>
  <sheetData>
    <row r="1" spans="1:4">
      <c r="A1" s="152"/>
      <c r="B1" s="153"/>
      <c r="C1" s="154" t="s">
        <v>7</v>
      </c>
    </row>
    <row r="2" spans="1:4">
      <c r="A2" s="155"/>
      <c r="B2" s="156"/>
      <c r="C2" s="148" t="s">
        <v>232</v>
      </c>
    </row>
    <row r="3" spans="1:4">
      <c r="A3" s="155"/>
      <c r="B3" s="156"/>
      <c r="C3" s="148" t="s">
        <v>233</v>
      </c>
    </row>
    <row r="4" spans="1:4" ht="15.75" customHeight="1">
      <c r="A4" s="152"/>
      <c r="B4" s="153"/>
      <c r="C4" s="148" t="s">
        <v>234</v>
      </c>
    </row>
    <row r="5" spans="1:4" ht="15" customHeight="1">
      <c r="A5" s="155"/>
      <c r="B5" s="156"/>
      <c r="C5" s="155"/>
    </row>
    <row r="6" spans="1:4" ht="15" customHeight="1">
      <c r="A6" s="155"/>
      <c r="B6" s="156"/>
      <c r="C6" s="155" t="s">
        <v>9</v>
      </c>
    </row>
    <row r="7" spans="1:4" ht="43.5" customHeight="1">
      <c r="A7" s="491" t="s">
        <v>242</v>
      </c>
      <c r="B7" s="491"/>
      <c r="C7" s="491"/>
    </row>
    <row r="8" spans="1:4">
      <c r="A8" s="153"/>
      <c r="B8" s="153"/>
      <c r="C8" s="153"/>
    </row>
    <row r="9" spans="1:4" ht="30.75" customHeight="1">
      <c r="A9" s="492" t="s">
        <v>35</v>
      </c>
      <c r="B9" s="492"/>
      <c r="C9" s="492" t="s">
        <v>243</v>
      </c>
    </row>
    <row r="10" spans="1:4">
      <c r="A10" s="149" t="s">
        <v>244</v>
      </c>
      <c r="B10" s="149" t="s">
        <v>245</v>
      </c>
      <c r="C10" s="492"/>
    </row>
    <row r="11" spans="1:4" s="157" customFormat="1" ht="28.5" customHeight="1">
      <c r="A11" s="493" t="s">
        <v>246</v>
      </c>
      <c r="B11" s="493"/>
      <c r="C11" s="493"/>
    </row>
    <row r="12" spans="1:4" ht="62.25" customHeight="1">
      <c r="A12" s="158">
        <v>100</v>
      </c>
      <c r="B12" s="159" t="s">
        <v>78</v>
      </c>
      <c r="C12" s="150" t="s">
        <v>76</v>
      </c>
    </row>
    <row r="13" spans="1:4" ht="81" customHeight="1">
      <c r="A13" s="158">
        <v>100</v>
      </c>
      <c r="B13" s="159" t="s">
        <v>80</v>
      </c>
      <c r="C13" s="160" t="s">
        <v>79</v>
      </c>
    </row>
    <row r="14" spans="1:4" ht="60">
      <c r="A14" s="158">
        <v>100</v>
      </c>
      <c r="B14" s="159" t="s">
        <v>82</v>
      </c>
      <c r="C14" s="161" t="s">
        <v>81</v>
      </c>
    </row>
    <row r="15" spans="1:4" ht="60">
      <c r="A15" s="158">
        <v>100</v>
      </c>
      <c r="B15" s="159" t="s">
        <v>84</v>
      </c>
      <c r="C15" s="161" t="s">
        <v>83</v>
      </c>
    </row>
    <row r="16" spans="1:4" ht="33" customHeight="1">
      <c r="A16" s="493" t="s">
        <v>247</v>
      </c>
      <c r="B16" s="493"/>
      <c r="C16" s="493"/>
      <c r="D16" s="162"/>
    </row>
    <row r="17" spans="1:5" ht="75">
      <c r="A17" s="158">
        <v>182</v>
      </c>
      <c r="B17" s="163" t="s">
        <v>73</v>
      </c>
      <c r="C17" s="150" t="s">
        <v>72</v>
      </c>
      <c r="D17" s="164"/>
    </row>
    <row r="18" spans="1:5" s="166" customFormat="1" ht="45">
      <c r="A18" s="165">
        <v>182</v>
      </c>
      <c r="B18" s="163" t="s">
        <v>88</v>
      </c>
      <c r="C18" s="150" t="s">
        <v>87</v>
      </c>
    </row>
    <row r="19" spans="1:5" s="166" customFormat="1" ht="75">
      <c r="A19" s="165">
        <v>182</v>
      </c>
      <c r="B19" s="167" t="s">
        <v>92</v>
      </c>
      <c r="C19" s="150" t="s">
        <v>91</v>
      </c>
      <c r="D19" s="168"/>
    </row>
    <row r="20" spans="1:5" s="166" customFormat="1" ht="45">
      <c r="A20" s="165">
        <v>182</v>
      </c>
      <c r="B20" s="167" t="s">
        <v>248</v>
      </c>
      <c r="C20" s="150" t="s">
        <v>249</v>
      </c>
      <c r="D20" s="168"/>
    </row>
    <row r="21" spans="1:5" ht="60">
      <c r="A21" s="165">
        <v>182</v>
      </c>
      <c r="B21" s="167" t="s">
        <v>94</v>
      </c>
      <c r="C21" s="161" t="s">
        <v>93</v>
      </c>
      <c r="D21" s="169"/>
    </row>
    <row r="22" spans="1:5" ht="45">
      <c r="A22" s="165">
        <v>182</v>
      </c>
      <c r="B22" s="167" t="s">
        <v>250</v>
      </c>
      <c r="C22" s="161" t="s">
        <v>251</v>
      </c>
      <c r="D22" s="169"/>
    </row>
    <row r="23" spans="1:5" ht="60">
      <c r="A23" s="165">
        <v>182</v>
      </c>
      <c r="B23" s="167" t="s">
        <v>252</v>
      </c>
      <c r="C23" s="161" t="s">
        <v>253</v>
      </c>
      <c r="D23" s="169"/>
    </row>
    <row r="24" spans="1:5" ht="60">
      <c r="A24" s="158">
        <v>182</v>
      </c>
      <c r="B24" s="167" t="s">
        <v>96</v>
      </c>
      <c r="C24" s="161" t="s">
        <v>95</v>
      </c>
    </row>
    <row r="25" spans="1:5" ht="45">
      <c r="A25" s="158">
        <v>182</v>
      </c>
      <c r="B25" s="167" t="s">
        <v>254</v>
      </c>
      <c r="C25" s="161" t="s">
        <v>255</v>
      </c>
    </row>
    <row r="26" spans="1:5" ht="60">
      <c r="A26" s="158">
        <v>182</v>
      </c>
      <c r="B26" s="167" t="s">
        <v>256</v>
      </c>
      <c r="C26" s="161" t="s">
        <v>257</v>
      </c>
    </row>
    <row r="27" spans="1:5" ht="30">
      <c r="A27" s="158">
        <v>182</v>
      </c>
      <c r="B27" s="158" t="s">
        <v>258</v>
      </c>
      <c r="C27" s="170" t="s">
        <v>259</v>
      </c>
      <c r="D27" s="169"/>
      <c r="E27" s="169"/>
    </row>
    <row r="28" spans="1:5">
      <c r="A28" s="494" t="s">
        <v>260</v>
      </c>
      <c r="B28" s="494"/>
      <c r="C28" s="494"/>
      <c r="D28" s="169"/>
      <c r="E28" s="169"/>
    </row>
    <row r="29" spans="1:5" ht="60">
      <c r="A29" s="171">
        <v>197</v>
      </c>
      <c r="B29" s="172" t="s">
        <v>261</v>
      </c>
      <c r="C29" s="173" t="s">
        <v>262</v>
      </c>
      <c r="D29" s="169"/>
      <c r="E29" s="169"/>
    </row>
    <row r="30" spans="1:5">
      <c r="A30" s="489" t="s">
        <v>263</v>
      </c>
      <c r="B30" s="489"/>
      <c r="C30" s="489"/>
    </row>
    <row r="31" spans="1:5" ht="45">
      <c r="A31" s="158">
        <v>810</v>
      </c>
      <c r="B31" s="159" t="s">
        <v>112</v>
      </c>
      <c r="C31" s="161" t="s">
        <v>111</v>
      </c>
    </row>
    <row r="32" spans="1:5" ht="45">
      <c r="A32" s="151">
        <v>810</v>
      </c>
      <c r="B32" s="174" t="s">
        <v>264</v>
      </c>
      <c r="C32" s="161" t="s">
        <v>265</v>
      </c>
    </row>
    <row r="33" spans="1:3">
      <c r="A33" s="489" t="s">
        <v>266</v>
      </c>
      <c r="B33" s="489"/>
      <c r="C33" s="489"/>
    </row>
    <row r="34" spans="1:3" s="157" customFormat="1" ht="60">
      <c r="A34" s="151">
        <v>822</v>
      </c>
      <c r="B34" s="175" t="s">
        <v>100</v>
      </c>
      <c r="C34" s="150" t="s">
        <v>99</v>
      </c>
    </row>
    <row r="35" spans="1:3" s="157" customFormat="1" ht="75">
      <c r="A35" s="151">
        <v>822</v>
      </c>
      <c r="B35" s="175" t="s">
        <v>104</v>
      </c>
      <c r="C35" s="176" t="s">
        <v>103</v>
      </c>
    </row>
    <row r="36" spans="1:3" s="157" customFormat="1" ht="30">
      <c r="A36" s="151">
        <v>822</v>
      </c>
      <c r="B36" s="175" t="s">
        <v>106</v>
      </c>
      <c r="C36" s="150" t="s">
        <v>105</v>
      </c>
    </row>
    <row r="37" spans="1:3" ht="45">
      <c r="A37" s="151">
        <v>822</v>
      </c>
      <c r="B37" s="159" t="s">
        <v>267</v>
      </c>
      <c r="C37" s="161" t="s">
        <v>268</v>
      </c>
    </row>
    <row r="38" spans="1:3" ht="75">
      <c r="A38" s="151">
        <v>822</v>
      </c>
      <c r="B38" s="159" t="s">
        <v>108</v>
      </c>
      <c r="C38" s="150" t="s">
        <v>107</v>
      </c>
    </row>
    <row r="39" spans="1:3" ht="26.25" customHeight="1">
      <c r="A39" s="151">
        <v>822</v>
      </c>
      <c r="B39" s="159" t="s">
        <v>269</v>
      </c>
      <c r="C39" s="177" t="s">
        <v>270</v>
      </c>
    </row>
    <row r="40" spans="1:3" ht="90">
      <c r="A40" s="151">
        <v>822</v>
      </c>
      <c r="B40" s="159" t="s">
        <v>271</v>
      </c>
      <c r="C40" s="178" t="s">
        <v>272</v>
      </c>
    </row>
    <row r="41" spans="1:3" ht="60">
      <c r="A41" s="151">
        <v>822</v>
      </c>
      <c r="B41" s="174" t="s">
        <v>273</v>
      </c>
      <c r="C41" s="179" t="s">
        <v>274</v>
      </c>
    </row>
    <row r="42" spans="1:3" ht="75">
      <c r="A42" s="151">
        <v>822</v>
      </c>
      <c r="B42" s="174" t="s">
        <v>275</v>
      </c>
      <c r="C42" s="179" t="s">
        <v>276</v>
      </c>
    </row>
    <row r="43" spans="1:3" ht="60">
      <c r="A43" s="151">
        <v>822</v>
      </c>
      <c r="B43" s="174" t="s">
        <v>277</v>
      </c>
      <c r="C43" s="179" t="s">
        <v>278</v>
      </c>
    </row>
    <row r="44" spans="1:3" ht="30">
      <c r="A44" s="151">
        <v>822</v>
      </c>
      <c r="B44" s="159" t="s">
        <v>279</v>
      </c>
      <c r="C44" s="161" t="s">
        <v>280</v>
      </c>
    </row>
    <row r="45" spans="1:3" ht="30">
      <c r="A45" s="151">
        <v>822</v>
      </c>
      <c r="B45" s="180" t="s">
        <v>281</v>
      </c>
      <c r="C45" s="181" t="s">
        <v>282</v>
      </c>
    </row>
    <row r="46" spans="1:3" ht="30">
      <c r="A46" s="151">
        <v>822</v>
      </c>
      <c r="B46" s="159" t="s">
        <v>122</v>
      </c>
      <c r="C46" s="161" t="s">
        <v>121</v>
      </c>
    </row>
    <row r="47" spans="1:3" ht="60">
      <c r="A47" s="151">
        <v>822</v>
      </c>
      <c r="B47" s="159" t="s">
        <v>283</v>
      </c>
      <c r="C47" s="161" t="s">
        <v>284</v>
      </c>
    </row>
    <row r="48" spans="1:3" ht="45">
      <c r="A48" s="151">
        <v>822</v>
      </c>
      <c r="B48" s="159" t="s">
        <v>285</v>
      </c>
      <c r="C48" s="161" t="s">
        <v>286</v>
      </c>
    </row>
    <row r="49" spans="1:4">
      <c r="A49" s="151">
        <v>822</v>
      </c>
      <c r="B49" s="159" t="s">
        <v>130</v>
      </c>
      <c r="C49" s="161" t="s">
        <v>129</v>
      </c>
    </row>
    <row r="50" spans="1:4" ht="30">
      <c r="A50" s="151">
        <v>822</v>
      </c>
      <c r="B50" s="159" t="s">
        <v>126</v>
      </c>
      <c r="C50" s="161" t="s">
        <v>125</v>
      </c>
    </row>
    <row r="51" spans="1:4" ht="45">
      <c r="A51" s="151">
        <v>822</v>
      </c>
      <c r="B51" s="159" t="s">
        <v>124</v>
      </c>
      <c r="C51" s="161" t="s">
        <v>123</v>
      </c>
    </row>
    <row r="52" spans="1:4" ht="60">
      <c r="A52" s="151">
        <v>822</v>
      </c>
      <c r="B52" s="182" t="s">
        <v>287</v>
      </c>
      <c r="C52" s="183" t="s">
        <v>288</v>
      </c>
    </row>
    <row r="53" spans="1:4" ht="45">
      <c r="A53" s="151">
        <v>822</v>
      </c>
      <c r="B53" s="159" t="s">
        <v>128</v>
      </c>
      <c r="C53" s="161" t="s">
        <v>127</v>
      </c>
    </row>
    <row r="54" spans="1:4" ht="30">
      <c r="A54" s="151">
        <v>822</v>
      </c>
      <c r="B54" s="182" t="s">
        <v>132</v>
      </c>
      <c r="C54" s="183" t="s">
        <v>131</v>
      </c>
    </row>
    <row r="55" spans="1:4" ht="30">
      <c r="A55" s="151">
        <v>822</v>
      </c>
      <c r="B55" s="182" t="s">
        <v>289</v>
      </c>
      <c r="C55" s="183" t="s">
        <v>290</v>
      </c>
    </row>
    <row r="56" spans="1:4">
      <c r="A56" s="151">
        <v>822</v>
      </c>
      <c r="B56" s="159" t="s">
        <v>136</v>
      </c>
      <c r="C56" s="184" t="s">
        <v>291</v>
      </c>
    </row>
    <row r="57" spans="1:4" ht="90">
      <c r="A57" s="151">
        <v>822</v>
      </c>
      <c r="B57" s="159" t="s">
        <v>292</v>
      </c>
      <c r="C57" s="185" t="s">
        <v>293</v>
      </c>
    </row>
    <row r="58" spans="1:4" ht="53.25" customHeight="1">
      <c r="A58" s="151">
        <v>822</v>
      </c>
      <c r="B58" s="186" t="s">
        <v>294</v>
      </c>
      <c r="C58" s="187" t="s">
        <v>295</v>
      </c>
    </row>
    <row r="59" spans="1:4" ht="45">
      <c r="A59" s="151">
        <v>822</v>
      </c>
      <c r="B59" s="186" t="s">
        <v>296</v>
      </c>
      <c r="C59" s="187" t="s">
        <v>297</v>
      </c>
    </row>
    <row r="60" spans="1:4">
      <c r="A60" s="188"/>
      <c r="B60" s="189"/>
      <c r="C60" s="190"/>
    </row>
    <row r="61" spans="1:4" ht="60" customHeight="1">
      <c r="A61" s="490" t="s">
        <v>298</v>
      </c>
      <c r="B61" s="490"/>
      <c r="C61" s="490"/>
      <c r="D61" s="190"/>
    </row>
    <row r="62" spans="1:4">
      <c r="A62" s="490"/>
      <c r="B62" s="490"/>
      <c r="C62" s="490"/>
      <c r="D62" s="190"/>
    </row>
    <row r="63" spans="1:4">
      <c r="D63" s="190"/>
    </row>
  </sheetData>
  <mergeCells count="10">
    <mergeCell ref="A30:C30"/>
    <mergeCell ref="A33:C33"/>
    <mergeCell ref="A61:C61"/>
    <mergeCell ref="A62:C62"/>
    <mergeCell ref="A7:C7"/>
    <mergeCell ref="A9:B9"/>
    <mergeCell ref="C9:C10"/>
    <mergeCell ref="A11:C11"/>
    <mergeCell ref="A16:C16"/>
    <mergeCell ref="A28:C28"/>
  </mergeCells>
  <pageMargins left="0.59055118110236227" right="0.19685039370078741" top="0.19685039370078741" bottom="0" header="0.51181102362204722" footer="0.51181102362204722"/>
  <pageSetup paperSize="9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"/>
  <sheetViews>
    <sheetView view="pageBreakPreview" zoomScale="110" zoomScaleSheetLayoutView="110" workbookViewId="0">
      <selection activeCell="G2" sqref="G2:I2"/>
    </sheetView>
  </sheetViews>
  <sheetFormatPr defaultRowHeight="12.75"/>
  <cols>
    <col min="1" max="1" width="26.140625" style="76" customWidth="1"/>
    <col min="2" max="2" width="6.85546875" style="76" customWidth="1"/>
    <col min="3" max="3" width="5.85546875" style="76" customWidth="1"/>
    <col min="4" max="4" width="6.42578125" style="76" customWidth="1"/>
    <col min="5" max="5" width="15" style="76" bestFit="1" customWidth="1"/>
    <col min="6" max="6" width="6.28515625" style="76" customWidth="1"/>
    <col min="7" max="7" width="17.140625" style="76" customWidth="1"/>
    <col min="8" max="9" width="14" style="76" customWidth="1"/>
    <col min="10" max="256" width="9.140625" style="76"/>
    <col min="257" max="257" width="26.140625" style="76" customWidth="1"/>
    <col min="258" max="258" width="6.85546875" style="76" customWidth="1"/>
    <col min="259" max="259" width="5.85546875" style="76" customWidth="1"/>
    <col min="260" max="260" width="6.42578125" style="76" customWidth="1"/>
    <col min="261" max="261" width="13.85546875" style="76" customWidth="1"/>
    <col min="262" max="262" width="6.28515625" style="76" customWidth="1"/>
    <col min="263" max="263" width="17.140625" style="76" customWidth="1"/>
    <col min="264" max="265" width="14" style="76" customWidth="1"/>
    <col min="266" max="512" width="9.140625" style="76"/>
    <col min="513" max="513" width="26.140625" style="76" customWidth="1"/>
    <col min="514" max="514" width="6.85546875" style="76" customWidth="1"/>
    <col min="515" max="515" width="5.85546875" style="76" customWidth="1"/>
    <col min="516" max="516" width="6.42578125" style="76" customWidth="1"/>
    <col min="517" max="517" width="13.85546875" style="76" customWidth="1"/>
    <col min="518" max="518" width="6.28515625" style="76" customWidth="1"/>
    <col min="519" max="519" width="17.140625" style="76" customWidth="1"/>
    <col min="520" max="521" width="14" style="76" customWidth="1"/>
    <col min="522" max="768" width="9.140625" style="76"/>
    <col min="769" max="769" width="26.140625" style="76" customWidth="1"/>
    <col min="770" max="770" width="6.85546875" style="76" customWidth="1"/>
    <col min="771" max="771" width="5.85546875" style="76" customWidth="1"/>
    <col min="772" max="772" width="6.42578125" style="76" customWidth="1"/>
    <col min="773" max="773" width="13.85546875" style="76" customWidth="1"/>
    <col min="774" max="774" width="6.28515625" style="76" customWidth="1"/>
    <col min="775" max="775" width="17.140625" style="76" customWidth="1"/>
    <col min="776" max="777" width="14" style="76" customWidth="1"/>
    <col min="778" max="1024" width="9.140625" style="76"/>
    <col min="1025" max="1025" width="26.140625" style="76" customWidth="1"/>
    <col min="1026" max="1026" width="6.85546875" style="76" customWidth="1"/>
    <col min="1027" max="1027" width="5.85546875" style="76" customWidth="1"/>
    <col min="1028" max="1028" width="6.42578125" style="76" customWidth="1"/>
    <col min="1029" max="1029" width="13.85546875" style="76" customWidth="1"/>
    <col min="1030" max="1030" width="6.28515625" style="76" customWidth="1"/>
    <col min="1031" max="1031" width="17.140625" style="76" customWidth="1"/>
    <col min="1032" max="1033" width="14" style="76" customWidth="1"/>
    <col min="1034" max="1280" width="9.140625" style="76"/>
    <col min="1281" max="1281" width="26.140625" style="76" customWidth="1"/>
    <col min="1282" max="1282" width="6.85546875" style="76" customWidth="1"/>
    <col min="1283" max="1283" width="5.85546875" style="76" customWidth="1"/>
    <col min="1284" max="1284" width="6.42578125" style="76" customWidth="1"/>
    <col min="1285" max="1285" width="13.85546875" style="76" customWidth="1"/>
    <col min="1286" max="1286" width="6.28515625" style="76" customWidth="1"/>
    <col min="1287" max="1287" width="17.140625" style="76" customWidth="1"/>
    <col min="1288" max="1289" width="14" style="76" customWidth="1"/>
    <col min="1290" max="1536" width="9.140625" style="76"/>
    <col min="1537" max="1537" width="26.140625" style="76" customWidth="1"/>
    <col min="1538" max="1538" width="6.85546875" style="76" customWidth="1"/>
    <col min="1539" max="1539" width="5.85546875" style="76" customWidth="1"/>
    <col min="1540" max="1540" width="6.42578125" style="76" customWidth="1"/>
    <col min="1541" max="1541" width="13.85546875" style="76" customWidth="1"/>
    <col min="1542" max="1542" width="6.28515625" style="76" customWidth="1"/>
    <col min="1543" max="1543" width="17.140625" style="76" customWidth="1"/>
    <col min="1544" max="1545" width="14" style="76" customWidth="1"/>
    <col min="1546" max="1792" width="9.140625" style="76"/>
    <col min="1793" max="1793" width="26.140625" style="76" customWidth="1"/>
    <col min="1794" max="1794" width="6.85546875" style="76" customWidth="1"/>
    <col min="1795" max="1795" width="5.85546875" style="76" customWidth="1"/>
    <col min="1796" max="1796" width="6.42578125" style="76" customWidth="1"/>
    <col min="1797" max="1797" width="13.85546875" style="76" customWidth="1"/>
    <col min="1798" max="1798" width="6.28515625" style="76" customWidth="1"/>
    <col min="1799" max="1799" width="17.140625" style="76" customWidth="1"/>
    <col min="1800" max="1801" width="14" style="76" customWidth="1"/>
    <col min="1802" max="2048" width="9.140625" style="76"/>
    <col min="2049" max="2049" width="26.140625" style="76" customWidth="1"/>
    <col min="2050" max="2050" width="6.85546875" style="76" customWidth="1"/>
    <col min="2051" max="2051" width="5.85546875" style="76" customWidth="1"/>
    <col min="2052" max="2052" width="6.42578125" style="76" customWidth="1"/>
    <col min="2053" max="2053" width="13.85546875" style="76" customWidth="1"/>
    <col min="2054" max="2054" width="6.28515625" style="76" customWidth="1"/>
    <col min="2055" max="2055" width="17.140625" style="76" customWidth="1"/>
    <col min="2056" max="2057" width="14" style="76" customWidth="1"/>
    <col min="2058" max="2304" width="9.140625" style="76"/>
    <col min="2305" max="2305" width="26.140625" style="76" customWidth="1"/>
    <col min="2306" max="2306" width="6.85546875" style="76" customWidth="1"/>
    <col min="2307" max="2307" width="5.85546875" style="76" customWidth="1"/>
    <col min="2308" max="2308" width="6.42578125" style="76" customWidth="1"/>
    <col min="2309" max="2309" width="13.85546875" style="76" customWidth="1"/>
    <col min="2310" max="2310" width="6.28515625" style="76" customWidth="1"/>
    <col min="2311" max="2311" width="17.140625" style="76" customWidth="1"/>
    <col min="2312" max="2313" width="14" style="76" customWidth="1"/>
    <col min="2314" max="2560" width="9.140625" style="76"/>
    <col min="2561" max="2561" width="26.140625" style="76" customWidth="1"/>
    <col min="2562" max="2562" width="6.85546875" style="76" customWidth="1"/>
    <col min="2563" max="2563" width="5.85546875" style="76" customWidth="1"/>
    <col min="2564" max="2564" width="6.42578125" style="76" customWidth="1"/>
    <col min="2565" max="2565" width="13.85546875" style="76" customWidth="1"/>
    <col min="2566" max="2566" width="6.28515625" style="76" customWidth="1"/>
    <col min="2567" max="2567" width="17.140625" style="76" customWidth="1"/>
    <col min="2568" max="2569" width="14" style="76" customWidth="1"/>
    <col min="2570" max="2816" width="9.140625" style="76"/>
    <col min="2817" max="2817" width="26.140625" style="76" customWidth="1"/>
    <col min="2818" max="2818" width="6.85546875" style="76" customWidth="1"/>
    <col min="2819" max="2819" width="5.85546875" style="76" customWidth="1"/>
    <col min="2820" max="2820" width="6.42578125" style="76" customWidth="1"/>
    <col min="2821" max="2821" width="13.85546875" style="76" customWidth="1"/>
    <col min="2822" max="2822" width="6.28515625" style="76" customWidth="1"/>
    <col min="2823" max="2823" width="17.140625" style="76" customWidth="1"/>
    <col min="2824" max="2825" width="14" style="76" customWidth="1"/>
    <col min="2826" max="3072" width="9.140625" style="76"/>
    <col min="3073" max="3073" width="26.140625" style="76" customWidth="1"/>
    <col min="3074" max="3074" width="6.85546875" style="76" customWidth="1"/>
    <col min="3075" max="3075" width="5.85546875" style="76" customWidth="1"/>
    <col min="3076" max="3076" width="6.42578125" style="76" customWidth="1"/>
    <col min="3077" max="3077" width="13.85546875" style="76" customWidth="1"/>
    <col min="3078" max="3078" width="6.28515625" style="76" customWidth="1"/>
    <col min="3079" max="3079" width="17.140625" style="76" customWidth="1"/>
    <col min="3080" max="3081" width="14" style="76" customWidth="1"/>
    <col min="3082" max="3328" width="9.140625" style="76"/>
    <col min="3329" max="3329" width="26.140625" style="76" customWidth="1"/>
    <col min="3330" max="3330" width="6.85546875" style="76" customWidth="1"/>
    <col min="3331" max="3331" width="5.85546875" style="76" customWidth="1"/>
    <col min="3332" max="3332" width="6.42578125" style="76" customWidth="1"/>
    <col min="3333" max="3333" width="13.85546875" style="76" customWidth="1"/>
    <col min="3334" max="3334" width="6.28515625" style="76" customWidth="1"/>
    <col min="3335" max="3335" width="17.140625" style="76" customWidth="1"/>
    <col min="3336" max="3337" width="14" style="76" customWidth="1"/>
    <col min="3338" max="3584" width="9.140625" style="76"/>
    <col min="3585" max="3585" width="26.140625" style="76" customWidth="1"/>
    <col min="3586" max="3586" width="6.85546875" style="76" customWidth="1"/>
    <col min="3587" max="3587" width="5.85546875" style="76" customWidth="1"/>
    <col min="3588" max="3588" width="6.42578125" style="76" customWidth="1"/>
    <col min="3589" max="3589" width="13.85546875" style="76" customWidth="1"/>
    <col min="3590" max="3590" width="6.28515625" style="76" customWidth="1"/>
    <col min="3591" max="3591" width="17.140625" style="76" customWidth="1"/>
    <col min="3592" max="3593" width="14" style="76" customWidth="1"/>
    <col min="3594" max="3840" width="9.140625" style="76"/>
    <col min="3841" max="3841" width="26.140625" style="76" customWidth="1"/>
    <col min="3842" max="3842" width="6.85546875" style="76" customWidth="1"/>
    <col min="3843" max="3843" width="5.85546875" style="76" customWidth="1"/>
    <col min="3844" max="3844" width="6.42578125" style="76" customWidth="1"/>
    <col min="3845" max="3845" width="13.85546875" style="76" customWidth="1"/>
    <col min="3846" max="3846" width="6.28515625" style="76" customWidth="1"/>
    <col min="3847" max="3847" width="17.140625" style="76" customWidth="1"/>
    <col min="3848" max="3849" width="14" style="76" customWidth="1"/>
    <col min="3850" max="4096" width="9.140625" style="76"/>
    <col min="4097" max="4097" width="26.140625" style="76" customWidth="1"/>
    <col min="4098" max="4098" width="6.85546875" style="76" customWidth="1"/>
    <col min="4099" max="4099" width="5.85546875" style="76" customWidth="1"/>
    <col min="4100" max="4100" width="6.42578125" style="76" customWidth="1"/>
    <col min="4101" max="4101" width="13.85546875" style="76" customWidth="1"/>
    <col min="4102" max="4102" width="6.28515625" style="76" customWidth="1"/>
    <col min="4103" max="4103" width="17.140625" style="76" customWidth="1"/>
    <col min="4104" max="4105" width="14" style="76" customWidth="1"/>
    <col min="4106" max="4352" width="9.140625" style="76"/>
    <col min="4353" max="4353" width="26.140625" style="76" customWidth="1"/>
    <col min="4354" max="4354" width="6.85546875" style="76" customWidth="1"/>
    <col min="4355" max="4355" width="5.85546875" style="76" customWidth="1"/>
    <col min="4356" max="4356" width="6.42578125" style="76" customWidth="1"/>
    <col min="4357" max="4357" width="13.85546875" style="76" customWidth="1"/>
    <col min="4358" max="4358" width="6.28515625" style="76" customWidth="1"/>
    <col min="4359" max="4359" width="17.140625" style="76" customWidth="1"/>
    <col min="4360" max="4361" width="14" style="76" customWidth="1"/>
    <col min="4362" max="4608" width="9.140625" style="76"/>
    <col min="4609" max="4609" width="26.140625" style="76" customWidth="1"/>
    <col min="4610" max="4610" width="6.85546875" style="76" customWidth="1"/>
    <col min="4611" max="4611" width="5.85546875" style="76" customWidth="1"/>
    <col min="4612" max="4612" width="6.42578125" style="76" customWidth="1"/>
    <col min="4613" max="4613" width="13.85546875" style="76" customWidth="1"/>
    <col min="4614" max="4614" width="6.28515625" style="76" customWidth="1"/>
    <col min="4615" max="4615" width="17.140625" style="76" customWidth="1"/>
    <col min="4616" max="4617" width="14" style="76" customWidth="1"/>
    <col min="4618" max="4864" width="9.140625" style="76"/>
    <col min="4865" max="4865" width="26.140625" style="76" customWidth="1"/>
    <col min="4866" max="4866" width="6.85546875" style="76" customWidth="1"/>
    <col min="4867" max="4867" width="5.85546875" style="76" customWidth="1"/>
    <col min="4868" max="4868" width="6.42578125" style="76" customWidth="1"/>
    <col min="4869" max="4869" width="13.85546875" style="76" customWidth="1"/>
    <col min="4870" max="4870" width="6.28515625" style="76" customWidth="1"/>
    <col min="4871" max="4871" width="17.140625" style="76" customWidth="1"/>
    <col min="4872" max="4873" width="14" style="76" customWidth="1"/>
    <col min="4874" max="5120" width="9.140625" style="76"/>
    <col min="5121" max="5121" width="26.140625" style="76" customWidth="1"/>
    <col min="5122" max="5122" width="6.85546875" style="76" customWidth="1"/>
    <col min="5123" max="5123" width="5.85546875" style="76" customWidth="1"/>
    <col min="5124" max="5124" width="6.42578125" style="76" customWidth="1"/>
    <col min="5125" max="5125" width="13.85546875" style="76" customWidth="1"/>
    <col min="5126" max="5126" width="6.28515625" style="76" customWidth="1"/>
    <col min="5127" max="5127" width="17.140625" style="76" customWidth="1"/>
    <col min="5128" max="5129" width="14" style="76" customWidth="1"/>
    <col min="5130" max="5376" width="9.140625" style="76"/>
    <col min="5377" max="5377" width="26.140625" style="76" customWidth="1"/>
    <col min="5378" max="5378" width="6.85546875" style="76" customWidth="1"/>
    <col min="5379" max="5379" width="5.85546875" style="76" customWidth="1"/>
    <col min="5380" max="5380" width="6.42578125" style="76" customWidth="1"/>
    <col min="5381" max="5381" width="13.85546875" style="76" customWidth="1"/>
    <col min="5382" max="5382" width="6.28515625" style="76" customWidth="1"/>
    <col min="5383" max="5383" width="17.140625" style="76" customWidth="1"/>
    <col min="5384" max="5385" width="14" style="76" customWidth="1"/>
    <col min="5386" max="5632" width="9.140625" style="76"/>
    <col min="5633" max="5633" width="26.140625" style="76" customWidth="1"/>
    <col min="5634" max="5634" width="6.85546875" style="76" customWidth="1"/>
    <col min="5635" max="5635" width="5.85546875" style="76" customWidth="1"/>
    <col min="5636" max="5636" width="6.42578125" style="76" customWidth="1"/>
    <col min="5637" max="5637" width="13.85546875" style="76" customWidth="1"/>
    <col min="5638" max="5638" width="6.28515625" style="76" customWidth="1"/>
    <col min="5639" max="5639" width="17.140625" style="76" customWidth="1"/>
    <col min="5640" max="5641" width="14" style="76" customWidth="1"/>
    <col min="5642" max="5888" width="9.140625" style="76"/>
    <col min="5889" max="5889" width="26.140625" style="76" customWidth="1"/>
    <col min="5890" max="5890" width="6.85546875" style="76" customWidth="1"/>
    <col min="5891" max="5891" width="5.85546875" style="76" customWidth="1"/>
    <col min="5892" max="5892" width="6.42578125" style="76" customWidth="1"/>
    <col min="5893" max="5893" width="13.85546875" style="76" customWidth="1"/>
    <col min="5894" max="5894" width="6.28515625" style="76" customWidth="1"/>
    <col min="5895" max="5895" width="17.140625" style="76" customWidth="1"/>
    <col min="5896" max="5897" width="14" style="76" customWidth="1"/>
    <col min="5898" max="6144" width="9.140625" style="76"/>
    <col min="6145" max="6145" width="26.140625" style="76" customWidth="1"/>
    <col min="6146" max="6146" width="6.85546875" style="76" customWidth="1"/>
    <col min="6147" max="6147" width="5.85546875" style="76" customWidth="1"/>
    <col min="6148" max="6148" width="6.42578125" style="76" customWidth="1"/>
    <col min="6149" max="6149" width="13.85546875" style="76" customWidth="1"/>
    <col min="6150" max="6150" width="6.28515625" style="76" customWidth="1"/>
    <col min="6151" max="6151" width="17.140625" style="76" customWidth="1"/>
    <col min="6152" max="6153" width="14" style="76" customWidth="1"/>
    <col min="6154" max="6400" width="9.140625" style="76"/>
    <col min="6401" max="6401" width="26.140625" style="76" customWidth="1"/>
    <col min="6402" max="6402" width="6.85546875" style="76" customWidth="1"/>
    <col min="6403" max="6403" width="5.85546875" style="76" customWidth="1"/>
    <col min="6404" max="6404" width="6.42578125" style="76" customWidth="1"/>
    <col min="6405" max="6405" width="13.85546875" style="76" customWidth="1"/>
    <col min="6406" max="6406" width="6.28515625" style="76" customWidth="1"/>
    <col min="6407" max="6407" width="17.140625" style="76" customWidth="1"/>
    <col min="6408" max="6409" width="14" style="76" customWidth="1"/>
    <col min="6410" max="6656" width="9.140625" style="76"/>
    <col min="6657" max="6657" width="26.140625" style="76" customWidth="1"/>
    <col min="6658" max="6658" width="6.85546875" style="76" customWidth="1"/>
    <col min="6659" max="6659" width="5.85546875" style="76" customWidth="1"/>
    <col min="6660" max="6660" width="6.42578125" style="76" customWidth="1"/>
    <col min="6661" max="6661" width="13.85546875" style="76" customWidth="1"/>
    <col min="6662" max="6662" width="6.28515625" style="76" customWidth="1"/>
    <col min="6663" max="6663" width="17.140625" style="76" customWidth="1"/>
    <col min="6664" max="6665" width="14" style="76" customWidth="1"/>
    <col min="6666" max="6912" width="9.140625" style="76"/>
    <col min="6913" max="6913" width="26.140625" style="76" customWidth="1"/>
    <col min="6914" max="6914" width="6.85546875" style="76" customWidth="1"/>
    <col min="6915" max="6915" width="5.85546875" style="76" customWidth="1"/>
    <col min="6916" max="6916" width="6.42578125" style="76" customWidth="1"/>
    <col min="6917" max="6917" width="13.85546875" style="76" customWidth="1"/>
    <col min="6918" max="6918" width="6.28515625" style="76" customWidth="1"/>
    <col min="6919" max="6919" width="17.140625" style="76" customWidth="1"/>
    <col min="6920" max="6921" width="14" style="76" customWidth="1"/>
    <col min="6922" max="7168" width="9.140625" style="76"/>
    <col min="7169" max="7169" width="26.140625" style="76" customWidth="1"/>
    <col min="7170" max="7170" width="6.85546875" style="76" customWidth="1"/>
    <col min="7171" max="7171" width="5.85546875" style="76" customWidth="1"/>
    <col min="7172" max="7172" width="6.42578125" style="76" customWidth="1"/>
    <col min="7173" max="7173" width="13.85546875" style="76" customWidth="1"/>
    <col min="7174" max="7174" width="6.28515625" style="76" customWidth="1"/>
    <col min="7175" max="7175" width="17.140625" style="76" customWidth="1"/>
    <col min="7176" max="7177" width="14" style="76" customWidth="1"/>
    <col min="7178" max="7424" width="9.140625" style="76"/>
    <col min="7425" max="7425" width="26.140625" style="76" customWidth="1"/>
    <col min="7426" max="7426" width="6.85546875" style="76" customWidth="1"/>
    <col min="7427" max="7427" width="5.85546875" style="76" customWidth="1"/>
    <col min="7428" max="7428" width="6.42578125" style="76" customWidth="1"/>
    <col min="7429" max="7429" width="13.85546875" style="76" customWidth="1"/>
    <col min="7430" max="7430" width="6.28515625" style="76" customWidth="1"/>
    <col min="7431" max="7431" width="17.140625" style="76" customWidth="1"/>
    <col min="7432" max="7433" width="14" style="76" customWidth="1"/>
    <col min="7434" max="7680" width="9.140625" style="76"/>
    <col min="7681" max="7681" width="26.140625" style="76" customWidth="1"/>
    <col min="7682" max="7682" width="6.85546875" style="76" customWidth="1"/>
    <col min="7683" max="7683" width="5.85546875" style="76" customWidth="1"/>
    <col min="7684" max="7684" width="6.42578125" style="76" customWidth="1"/>
    <col min="7685" max="7685" width="13.85546875" style="76" customWidth="1"/>
    <col min="7686" max="7686" width="6.28515625" style="76" customWidth="1"/>
    <col min="7687" max="7687" width="17.140625" style="76" customWidth="1"/>
    <col min="7688" max="7689" width="14" style="76" customWidth="1"/>
    <col min="7690" max="7936" width="9.140625" style="76"/>
    <col min="7937" max="7937" width="26.140625" style="76" customWidth="1"/>
    <col min="7938" max="7938" width="6.85546875" style="76" customWidth="1"/>
    <col min="7939" max="7939" width="5.85546875" style="76" customWidth="1"/>
    <col min="7940" max="7940" width="6.42578125" style="76" customWidth="1"/>
    <col min="7941" max="7941" width="13.85546875" style="76" customWidth="1"/>
    <col min="7942" max="7942" width="6.28515625" style="76" customWidth="1"/>
    <col min="7943" max="7943" width="17.140625" style="76" customWidth="1"/>
    <col min="7944" max="7945" width="14" style="76" customWidth="1"/>
    <col min="7946" max="8192" width="9.140625" style="76"/>
    <col min="8193" max="8193" width="26.140625" style="76" customWidth="1"/>
    <col min="8194" max="8194" width="6.85546875" style="76" customWidth="1"/>
    <col min="8195" max="8195" width="5.85546875" style="76" customWidth="1"/>
    <col min="8196" max="8196" width="6.42578125" style="76" customWidth="1"/>
    <col min="8197" max="8197" width="13.85546875" style="76" customWidth="1"/>
    <col min="8198" max="8198" width="6.28515625" style="76" customWidth="1"/>
    <col min="8199" max="8199" width="17.140625" style="76" customWidth="1"/>
    <col min="8200" max="8201" width="14" style="76" customWidth="1"/>
    <col min="8202" max="8448" width="9.140625" style="76"/>
    <col min="8449" max="8449" width="26.140625" style="76" customWidth="1"/>
    <col min="8450" max="8450" width="6.85546875" style="76" customWidth="1"/>
    <col min="8451" max="8451" width="5.85546875" style="76" customWidth="1"/>
    <col min="8452" max="8452" width="6.42578125" style="76" customWidth="1"/>
    <col min="8453" max="8453" width="13.85546875" style="76" customWidth="1"/>
    <col min="8454" max="8454" width="6.28515625" style="76" customWidth="1"/>
    <col min="8455" max="8455" width="17.140625" style="76" customWidth="1"/>
    <col min="8456" max="8457" width="14" style="76" customWidth="1"/>
    <col min="8458" max="8704" width="9.140625" style="76"/>
    <col min="8705" max="8705" width="26.140625" style="76" customWidth="1"/>
    <col min="8706" max="8706" width="6.85546875" style="76" customWidth="1"/>
    <col min="8707" max="8707" width="5.85546875" style="76" customWidth="1"/>
    <col min="8708" max="8708" width="6.42578125" style="76" customWidth="1"/>
    <col min="8709" max="8709" width="13.85546875" style="76" customWidth="1"/>
    <col min="8710" max="8710" width="6.28515625" style="76" customWidth="1"/>
    <col min="8711" max="8711" width="17.140625" style="76" customWidth="1"/>
    <col min="8712" max="8713" width="14" style="76" customWidth="1"/>
    <col min="8714" max="8960" width="9.140625" style="76"/>
    <col min="8961" max="8961" width="26.140625" style="76" customWidth="1"/>
    <col min="8962" max="8962" width="6.85546875" style="76" customWidth="1"/>
    <col min="8963" max="8963" width="5.85546875" style="76" customWidth="1"/>
    <col min="8964" max="8964" width="6.42578125" style="76" customWidth="1"/>
    <col min="8965" max="8965" width="13.85546875" style="76" customWidth="1"/>
    <col min="8966" max="8966" width="6.28515625" style="76" customWidth="1"/>
    <col min="8967" max="8967" width="17.140625" style="76" customWidth="1"/>
    <col min="8968" max="8969" width="14" style="76" customWidth="1"/>
    <col min="8970" max="9216" width="9.140625" style="76"/>
    <col min="9217" max="9217" width="26.140625" style="76" customWidth="1"/>
    <col min="9218" max="9218" width="6.85546875" style="76" customWidth="1"/>
    <col min="9219" max="9219" width="5.85546875" style="76" customWidth="1"/>
    <col min="9220" max="9220" width="6.42578125" style="76" customWidth="1"/>
    <col min="9221" max="9221" width="13.85546875" style="76" customWidth="1"/>
    <col min="9222" max="9222" width="6.28515625" style="76" customWidth="1"/>
    <col min="9223" max="9223" width="17.140625" style="76" customWidth="1"/>
    <col min="9224" max="9225" width="14" style="76" customWidth="1"/>
    <col min="9226" max="9472" width="9.140625" style="76"/>
    <col min="9473" max="9473" width="26.140625" style="76" customWidth="1"/>
    <col min="9474" max="9474" width="6.85546875" style="76" customWidth="1"/>
    <col min="9475" max="9475" width="5.85546875" style="76" customWidth="1"/>
    <col min="9476" max="9476" width="6.42578125" style="76" customWidth="1"/>
    <col min="9477" max="9477" width="13.85546875" style="76" customWidth="1"/>
    <col min="9478" max="9478" width="6.28515625" style="76" customWidth="1"/>
    <col min="9479" max="9479" width="17.140625" style="76" customWidth="1"/>
    <col min="9480" max="9481" width="14" style="76" customWidth="1"/>
    <col min="9482" max="9728" width="9.140625" style="76"/>
    <col min="9729" max="9729" width="26.140625" style="76" customWidth="1"/>
    <col min="9730" max="9730" width="6.85546875" style="76" customWidth="1"/>
    <col min="9731" max="9731" width="5.85546875" style="76" customWidth="1"/>
    <col min="9732" max="9732" width="6.42578125" style="76" customWidth="1"/>
    <col min="9733" max="9733" width="13.85546875" style="76" customWidth="1"/>
    <col min="9734" max="9734" width="6.28515625" style="76" customWidth="1"/>
    <col min="9735" max="9735" width="17.140625" style="76" customWidth="1"/>
    <col min="9736" max="9737" width="14" style="76" customWidth="1"/>
    <col min="9738" max="9984" width="9.140625" style="76"/>
    <col min="9985" max="9985" width="26.140625" style="76" customWidth="1"/>
    <col min="9986" max="9986" width="6.85546875" style="76" customWidth="1"/>
    <col min="9987" max="9987" width="5.85546875" style="76" customWidth="1"/>
    <col min="9988" max="9988" width="6.42578125" style="76" customWidth="1"/>
    <col min="9989" max="9989" width="13.85546875" style="76" customWidth="1"/>
    <col min="9990" max="9990" width="6.28515625" style="76" customWidth="1"/>
    <col min="9991" max="9991" width="17.140625" style="76" customWidth="1"/>
    <col min="9992" max="9993" width="14" style="76" customWidth="1"/>
    <col min="9994" max="10240" width="9.140625" style="76"/>
    <col min="10241" max="10241" width="26.140625" style="76" customWidth="1"/>
    <col min="10242" max="10242" width="6.85546875" style="76" customWidth="1"/>
    <col min="10243" max="10243" width="5.85546875" style="76" customWidth="1"/>
    <col min="10244" max="10244" width="6.42578125" style="76" customWidth="1"/>
    <col min="10245" max="10245" width="13.85546875" style="76" customWidth="1"/>
    <col min="10246" max="10246" width="6.28515625" style="76" customWidth="1"/>
    <col min="10247" max="10247" width="17.140625" style="76" customWidth="1"/>
    <col min="10248" max="10249" width="14" style="76" customWidth="1"/>
    <col min="10250" max="10496" width="9.140625" style="76"/>
    <col min="10497" max="10497" width="26.140625" style="76" customWidth="1"/>
    <col min="10498" max="10498" width="6.85546875" style="76" customWidth="1"/>
    <col min="10499" max="10499" width="5.85546875" style="76" customWidth="1"/>
    <col min="10500" max="10500" width="6.42578125" style="76" customWidth="1"/>
    <col min="10501" max="10501" width="13.85546875" style="76" customWidth="1"/>
    <col min="10502" max="10502" width="6.28515625" style="76" customWidth="1"/>
    <col min="10503" max="10503" width="17.140625" style="76" customWidth="1"/>
    <col min="10504" max="10505" width="14" style="76" customWidth="1"/>
    <col min="10506" max="10752" width="9.140625" style="76"/>
    <col min="10753" max="10753" width="26.140625" style="76" customWidth="1"/>
    <col min="10754" max="10754" width="6.85546875" style="76" customWidth="1"/>
    <col min="10755" max="10755" width="5.85546875" style="76" customWidth="1"/>
    <col min="10756" max="10756" width="6.42578125" style="76" customWidth="1"/>
    <col min="10757" max="10757" width="13.85546875" style="76" customWidth="1"/>
    <col min="10758" max="10758" width="6.28515625" style="76" customWidth="1"/>
    <col min="10759" max="10759" width="17.140625" style="76" customWidth="1"/>
    <col min="10760" max="10761" width="14" style="76" customWidth="1"/>
    <col min="10762" max="11008" width="9.140625" style="76"/>
    <col min="11009" max="11009" width="26.140625" style="76" customWidth="1"/>
    <col min="11010" max="11010" width="6.85546875" style="76" customWidth="1"/>
    <col min="11011" max="11011" width="5.85546875" style="76" customWidth="1"/>
    <col min="11012" max="11012" width="6.42578125" style="76" customWidth="1"/>
    <col min="11013" max="11013" width="13.85546875" style="76" customWidth="1"/>
    <col min="11014" max="11014" width="6.28515625" style="76" customWidth="1"/>
    <col min="11015" max="11015" width="17.140625" style="76" customWidth="1"/>
    <col min="11016" max="11017" width="14" style="76" customWidth="1"/>
    <col min="11018" max="11264" width="9.140625" style="76"/>
    <col min="11265" max="11265" width="26.140625" style="76" customWidth="1"/>
    <col min="11266" max="11266" width="6.85546875" style="76" customWidth="1"/>
    <col min="11267" max="11267" width="5.85546875" style="76" customWidth="1"/>
    <col min="11268" max="11268" width="6.42578125" style="76" customWidth="1"/>
    <col min="11269" max="11269" width="13.85546875" style="76" customWidth="1"/>
    <col min="11270" max="11270" width="6.28515625" style="76" customWidth="1"/>
    <col min="11271" max="11271" width="17.140625" style="76" customWidth="1"/>
    <col min="11272" max="11273" width="14" style="76" customWidth="1"/>
    <col min="11274" max="11520" width="9.140625" style="76"/>
    <col min="11521" max="11521" width="26.140625" style="76" customWidth="1"/>
    <col min="11522" max="11522" width="6.85546875" style="76" customWidth="1"/>
    <col min="11523" max="11523" width="5.85546875" style="76" customWidth="1"/>
    <col min="11524" max="11524" width="6.42578125" style="76" customWidth="1"/>
    <col min="11525" max="11525" width="13.85546875" style="76" customWidth="1"/>
    <col min="11526" max="11526" width="6.28515625" style="76" customWidth="1"/>
    <col min="11527" max="11527" width="17.140625" style="76" customWidth="1"/>
    <col min="11528" max="11529" width="14" style="76" customWidth="1"/>
    <col min="11530" max="11776" width="9.140625" style="76"/>
    <col min="11777" max="11777" width="26.140625" style="76" customWidth="1"/>
    <col min="11778" max="11778" width="6.85546875" style="76" customWidth="1"/>
    <col min="11779" max="11779" width="5.85546875" style="76" customWidth="1"/>
    <col min="11780" max="11780" width="6.42578125" style="76" customWidth="1"/>
    <col min="11781" max="11781" width="13.85546875" style="76" customWidth="1"/>
    <col min="11782" max="11782" width="6.28515625" style="76" customWidth="1"/>
    <col min="11783" max="11783" width="17.140625" style="76" customWidth="1"/>
    <col min="11784" max="11785" width="14" style="76" customWidth="1"/>
    <col min="11786" max="12032" width="9.140625" style="76"/>
    <col min="12033" max="12033" width="26.140625" style="76" customWidth="1"/>
    <col min="12034" max="12034" width="6.85546875" style="76" customWidth="1"/>
    <col min="12035" max="12035" width="5.85546875" style="76" customWidth="1"/>
    <col min="12036" max="12036" width="6.42578125" style="76" customWidth="1"/>
    <col min="12037" max="12037" width="13.85546875" style="76" customWidth="1"/>
    <col min="12038" max="12038" width="6.28515625" style="76" customWidth="1"/>
    <col min="12039" max="12039" width="17.140625" style="76" customWidth="1"/>
    <col min="12040" max="12041" width="14" style="76" customWidth="1"/>
    <col min="12042" max="12288" width="9.140625" style="76"/>
    <col min="12289" max="12289" width="26.140625" style="76" customWidth="1"/>
    <col min="12290" max="12290" width="6.85546875" style="76" customWidth="1"/>
    <col min="12291" max="12291" width="5.85546875" style="76" customWidth="1"/>
    <col min="12292" max="12292" width="6.42578125" style="76" customWidth="1"/>
    <col min="12293" max="12293" width="13.85546875" style="76" customWidth="1"/>
    <col min="12294" max="12294" width="6.28515625" style="76" customWidth="1"/>
    <col min="12295" max="12295" width="17.140625" style="76" customWidth="1"/>
    <col min="12296" max="12297" width="14" style="76" customWidth="1"/>
    <col min="12298" max="12544" width="9.140625" style="76"/>
    <col min="12545" max="12545" width="26.140625" style="76" customWidth="1"/>
    <col min="12546" max="12546" width="6.85546875" style="76" customWidth="1"/>
    <col min="12547" max="12547" width="5.85546875" style="76" customWidth="1"/>
    <col min="12548" max="12548" width="6.42578125" style="76" customWidth="1"/>
    <col min="12549" max="12549" width="13.85546875" style="76" customWidth="1"/>
    <col min="12550" max="12550" width="6.28515625" style="76" customWidth="1"/>
    <col min="12551" max="12551" width="17.140625" style="76" customWidth="1"/>
    <col min="12552" max="12553" width="14" style="76" customWidth="1"/>
    <col min="12554" max="12800" width="9.140625" style="76"/>
    <col min="12801" max="12801" width="26.140625" style="76" customWidth="1"/>
    <col min="12802" max="12802" width="6.85546875" style="76" customWidth="1"/>
    <col min="12803" max="12803" width="5.85546875" style="76" customWidth="1"/>
    <col min="12804" max="12804" width="6.42578125" style="76" customWidth="1"/>
    <col min="12805" max="12805" width="13.85546875" style="76" customWidth="1"/>
    <col min="12806" max="12806" width="6.28515625" style="76" customWidth="1"/>
    <col min="12807" max="12807" width="17.140625" style="76" customWidth="1"/>
    <col min="12808" max="12809" width="14" style="76" customWidth="1"/>
    <col min="12810" max="13056" width="9.140625" style="76"/>
    <col min="13057" max="13057" width="26.140625" style="76" customWidth="1"/>
    <col min="13058" max="13058" width="6.85546875" style="76" customWidth="1"/>
    <col min="13059" max="13059" width="5.85546875" style="76" customWidth="1"/>
    <col min="13060" max="13060" width="6.42578125" style="76" customWidth="1"/>
    <col min="13061" max="13061" width="13.85546875" style="76" customWidth="1"/>
    <col min="13062" max="13062" width="6.28515625" style="76" customWidth="1"/>
    <col min="13063" max="13063" width="17.140625" style="76" customWidth="1"/>
    <col min="13064" max="13065" width="14" style="76" customWidth="1"/>
    <col min="13066" max="13312" width="9.140625" style="76"/>
    <col min="13313" max="13313" width="26.140625" style="76" customWidth="1"/>
    <col min="13314" max="13314" width="6.85546875" style="76" customWidth="1"/>
    <col min="13315" max="13315" width="5.85546875" style="76" customWidth="1"/>
    <col min="13316" max="13316" width="6.42578125" style="76" customWidth="1"/>
    <col min="13317" max="13317" width="13.85546875" style="76" customWidth="1"/>
    <col min="13318" max="13318" width="6.28515625" style="76" customWidth="1"/>
    <col min="13319" max="13319" width="17.140625" style="76" customWidth="1"/>
    <col min="13320" max="13321" width="14" style="76" customWidth="1"/>
    <col min="13322" max="13568" width="9.140625" style="76"/>
    <col min="13569" max="13569" width="26.140625" style="76" customWidth="1"/>
    <col min="13570" max="13570" width="6.85546875" style="76" customWidth="1"/>
    <col min="13571" max="13571" width="5.85546875" style="76" customWidth="1"/>
    <col min="13572" max="13572" width="6.42578125" style="76" customWidth="1"/>
    <col min="13573" max="13573" width="13.85546875" style="76" customWidth="1"/>
    <col min="13574" max="13574" width="6.28515625" style="76" customWidth="1"/>
    <col min="13575" max="13575" width="17.140625" style="76" customWidth="1"/>
    <col min="13576" max="13577" width="14" style="76" customWidth="1"/>
    <col min="13578" max="13824" width="9.140625" style="76"/>
    <col min="13825" max="13825" width="26.140625" style="76" customWidth="1"/>
    <col min="13826" max="13826" width="6.85546875" style="76" customWidth="1"/>
    <col min="13827" max="13827" width="5.85546875" style="76" customWidth="1"/>
    <col min="13828" max="13828" width="6.42578125" style="76" customWidth="1"/>
    <col min="13829" max="13829" width="13.85546875" style="76" customWidth="1"/>
    <col min="13830" max="13830" width="6.28515625" style="76" customWidth="1"/>
    <col min="13831" max="13831" width="17.140625" style="76" customWidth="1"/>
    <col min="13832" max="13833" width="14" style="76" customWidth="1"/>
    <col min="13834" max="14080" width="9.140625" style="76"/>
    <col min="14081" max="14081" width="26.140625" style="76" customWidth="1"/>
    <col min="14082" max="14082" width="6.85546875" style="76" customWidth="1"/>
    <col min="14083" max="14083" width="5.85546875" style="76" customWidth="1"/>
    <col min="14084" max="14084" width="6.42578125" style="76" customWidth="1"/>
    <col min="14085" max="14085" width="13.85546875" style="76" customWidth="1"/>
    <col min="14086" max="14086" width="6.28515625" style="76" customWidth="1"/>
    <col min="14087" max="14087" width="17.140625" style="76" customWidth="1"/>
    <col min="14088" max="14089" width="14" style="76" customWidth="1"/>
    <col min="14090" max="14336" width="9.140625" style="76"/>
    <col min="14337" max="14337" width="26.140625" style="76" customWidth="1"/>
    <col min="14338" max="14338" width="6.85546875" style="76" customWidth="1"/>
    <col min="14339" max="14339" width="5.85546875" style="76" customWidth="1"/>
    <col min="14340" max="14340" width="6.42578125" style="76" customWidth="1"/>
    <col min="14341" max="14341" width="13.85546875" style="76" customWidth="1"/>
    <col min="14342" max="14342" width="6.28515625" style="76" customWidth="1"/>
    <col min="14343" max="14343" width="17.140625" style="76" customWidth="1"/>
    <col min="14344" max="14345" width="14" style="76" customWidth="1"/>
    <col min="14346" max="14592" width="9.140625" style="76"/>
    <col min="14593" max="14593" width="26.140625" style="76" customWidth="1"/>
    <col min="14594" max="14594" width="6.85546875" style="76" customWidth="1"/>
    <col min="14595" max="14595" width="5.85546875" style="76" customWidth="1"/>
    <col min="14596" max="14596" width="6.42578125" style="76" customWidth="1"/>
    <col min="14597" max="14597" width="13.85546875" style="76" customWidth="1"/>
    <col min="14598" max="14598" width="6.28515625" style="76" customWidth="1"/>
    <col min="14599" max="14599" width="17.140625" style="76" customWidth="1"/>
    <col min="14600" max="14601" width="14" style="76" customWidth="1"/>
    <col min="14602" max="14848" width="9.140625" style="76"/>
    <col min="14849" max="14849" width="26.140625" style="76" customWidth="1"/>
    <col min="14850" max="14850" width="6.85546875" style="76" customWidth="1"/>
    <col min="14851" max="14851" width="5.85546875" style="76" customWidth="1"/>
    <col min="14852" max="14852" width="6.42578125" style="76" customWidth="1"/>
    <col min="14853" max="14853" width="13.85546875" style="76" customWidth="1"/>
    <col min="14854" max="14854" width="6.28515625" style="76" customWidth="1"/>
    <col min="14855" max="14855" width="17.140625" style="76" customWidth="1"/>
    <col min="14856" max="14857" width="14" style="76" customWidth="1"/>
    <col min="14858" max="15104" width="9.140625" style="76"/>
    <col min="15105" max="15105" width="26.140625" style="76" customWidth="1"/>
    <col min="15106" max="15106" width="6.85546875" style="76" customWidth="1"/>
    <col min="15107" max="15107" width="5.85546875" style="76" customWidth="1"/>
    <col min="15108" max="15108" width="6.42578125" style="76" customWidth="1"/>
    <col min="15109" max="15109" width="13.85546875" style="76" customWidth="1"/>
    <col min="15110" max="15110" width="6.28515625" style="76" customWidth="1"/>
    <col min="15111" max="15111" width="17.140625" style="76" customWidth="1"/>
    <col min="15112" max="15113" width="14" style="76" customWidth="1"/>
    <col min="15114" max="15360" width="9.140625" style="76"/>
    <col min="15361" max="15361" width="26.140625" style="76" customWidth="1"/>
    <col min="15362" max="15362" width="6.85546875" style="76" customWidth="1"/>
    <col min="15363" max="15363" width="5.85546875" style="76" customWidth="1"/>
    <col min="15364" max="15364" width="6.42578125" style="76" customWidth="1"/>
    <col min="15365" max="15365" width="13.85546875" style="76" customWidth="1"/>
    <col min="15366" max="15366" width="6.28515625" style="76" customWidth="1"/>
    <col min="15367" max="15367" width="17.140625" style="76" customWidth="1"/>
    <col min="15368" max="15369" width="14" style="76" customWidth="1"/>
    <col min="15370" max="15616" width="9.140625" style="76"/>
    <col min="15617" max="15617" width="26.140625" style="76" customWidth="1"/>
    <col min="15618" max="15618" width="6.85546875" style="76" customWidth="1"/>
    <col min="15619" max="15619" width="5.85546875" style="76" customWidth="1"/>
    <col min="15620" max="15620" width="6.42578125" style="76" customWidth="1"/>
    <col min="15621" max="15621" width="13.85546875" style="76" customWidth="1"/>
    <col min="15622" max="15622" width="6.28515625" style="76" customWidth="1"/>
    <col min="15623" max="15623" width="17.140625" style="76" customWidth="1"/>
    <col min="15624" max="15625" width="14" style="76" customWidth="1"/>
    <col min="15626" max="15872" width="9.140625" style="76"/>
    <col min="15873" max="15873" width="26.140625" style="76" customWidth="1"/>
    <col min="15874" max="15874" width="6.85546875" style="76" customWidth="1"/>
    <col min="15875" max="15875" width="5.85546875" style="76" customWidth="1"/>
    <col min="15876" max="15876" width="6.42578125" style="76" customWidth="1"/>
    <col min="15877" max="15877" width="13.85546875" style="76" customWidth="1"/>
    <col min="15878" max="15878" width="6.28515625" style="76" customWidth="1"/>
    <col min="15879" max="15879" width="17.140625" style="76" customWidth="1"/>
    <col min="15880" max="15881" width="14" style="76" customWidth="1"/>
    <col min="15882" max="16128" width="9.140625" style="76"/>
    <col min="16129" max="16129" width="26.140625" style="76" customWidth="1"/>
    <col min="16130" max="16130" width="6.85546875" style="76" customWidth="1"/>
    <col min="16131" max="16131" width="5.85546875" style="76" customWidth="1"/>
    <col min="16132" max="16132" width="6.42578125" style="76" customWidth="1"/>
    <col min="16133" max="16133" width="13.85546875" style="76" customWidth="1"/>
    <col min="16134" max="16134" width="6.28515625" style="76" customWidth="1"/>
    <col min="16135" max="16135" width="17.140625" style="76" customWidth="1"/>
    <col min="16136" max="16137" width="14" style="76" customWidth="1"/>
    <col min="16138" max="16384" width="9.140625" style="76"/>
  </cols>
  <sheetData>
    <row r="1" spans="1:9" ht="15.75">
      <c r="A1" s="74"/>
      <c r="B1" s="74"/>
      <c r="C1" s="74"/>
      <c r="D1" s="74"/>
      <c r="E1" s="74"/>
      <c r="F1" s="74"/>
      <c r="G1" s="74"/>
      <c r="H1" s="74"/>
      <c r="I1" s="75" t="s">
        <v>326</v>
      </c>
    </row>
    <row r="2" spans="1:9" ht="60.75" customHeight="1">
      <c r="A2" s="74"/>
      <c r="B2" s="74"/>
      <c r="C2" s="74"/>
      <c r="D2" s="74"/>
      <c r="E2" s="74"/>
      <c r="F2" s="74"/>
      <c r="G2" s="565" t="s">
        <v>379</v>
      </c>
      <c r="H2" s="565"/>
      <c r="I2" s="565"/>
    </row>
    <row r="3" spans="1:9" ht="57" customHeight="1">
      <c r="A3" s="566" t="s">
        <v>340</v>
      </c>
      <c r="B3" s="566"/>
      <c r="C3" s="566"/>
      <c r="D3" s="566"/>
      <c r="E3" s="566"/>
      <c r="F3" s="566"/>
      <c r="G3" s="566"/>
      <c r="H3" s="566"/>
      <c r="I3" s="566"/>
    </row>
    <row r="4" spans="1:9" ht="15.75">
      <c r="A4" s="74"/>
      <c r="B4" s="74"/>
      <c r="C4" s="74"/>
      <c r="D4" s="74"/>
      <c r="E4" s="74"/>
      <c r="F4" s="74"/>
      <c r="G4" s="74"/>
      <c r="H4" s="74"/>
      <c r="I4" s="74"/>
    </row>
    <row r="5" spans="1:9" ht="15.75">
      <c r="A5" s="74"/>
      <c r="B5" s="74"/>
      <c r="C5" s="74"/>
      <c r="D5" s="74"/>
      <c r="E5" s="74"/>
      <c r="F5" s="74"/>
      <c r="G5" s="74"/>
      <c r="H5" s="74"/>
      <c r="I5" s="74"/>
    </row>
    <row r="6" spans="1:9" ht="12.75" customHeight="1">
      <c r="A6" s="567" t="s">
        <v>34</v>
      </c>
      <c r="B6" s="569" t="s">
        <v>35</v>
      </c>
      <c r="C6" s="570"/>
      <c r="D6" s="570"/>
      <c r="E6" s="570"/>
      <c r="F6" s="571"/>
      <c r="G6" s="572" t="s">
        <v>36</v>
      </c>
      <c r="H6" s="573"/>
      <c r="I6" s="574"/>
    </row>
    <row r="7" spans="1:9" ht="15.75">
      <c r="A7" s="568"/>
      <c r="B7" s="77" t="s">
        <v>28</v>
      </c>
      <c r="C7" s="77" t="s">
        <v>19</v>
      </c>
      <c r="D7" s="77" t="s">
        <v>20</v>
      </c>
      <c r="E7" s="77" t="s">
        <v>37</v>
      </c>
      <c r="F7" s="77" t="s">
        <v>17</v>
      </c>
      <c r="G7" s="78" t="s">
        <v>67</v>
      </c>
      <c r="H7" s="78" t="s">
        <v>138</v>
      </c>
      <c r="I7" s="78" t="s">
        <v>345</v>
      </c>
    </row>
    <row r="8" spans="1:9" ht="47.25">
      <c r="A8" s="236" t="s">
        <v>328</v>
      </c>
      <c r="B8" s="135">
        <v>822</v>
      </c>
      <c r="C8" s="228">
        <v>10</v>
      </c>
      <c r="D8" s="229">
        <v>1</v>
      </c>
      <c r="E8" s="230" t="s">
        <v>221</v>
      </c>
      <c r="F8" s="235">
        <v>310</v>
      </c>
      <c r="G8" s="231">
        <v>454039.68</v>
      </c>
      <c r="H8" s="232">
        <v>433244.64</v>
      </c>
      <c r="I8" s="231">
        <v>433244.64</v>
      </c>
    </row>
    <row r="9" spans="1:9" ht="15.75">
      <c r="A9" s="227"/>
      <c r="B9" s="135"/>
      <c r="C9" s="228"/>
      <c r="D9" s="229"/>
      <c r="E9" s="230"/>
      <c r="F9" s="136"/>
      <c r="G9" s="233"/>
      <c r="H9" s="234"/>
      <c r="I9" s="233"/>
    </row>
    <row r="10" spans="1:9" ht="15.75">
      <c r="A10" s="77" t="s">
        <v>38</v>
      </c>
      <c r="B10" s="77"/>
      <c r="C10" s="77"/>
      <c r="D10" s="77"/>
      <c r="E10" s="77"/>
      <c r="F10" s="77"/>
      <c r="G10" s="79">
        <f>G8+G9</f>
        <v>454039.68</v>
      </c>
      <c r="H10" s="79">
        <f t="shared" ref="H10" si="0">H8+H9</f>
        <v>433244.64</v>
      </c>
      <c r="I10" s="79">
        <f>I8+I9</f>
        <v>433244.64</v>
      </c>
    </row>
  </sheetData>
  <mergeCells count="5">
    <mergeCell ref="G2:I2"/>
    <mergeCell ref="A3:I3"/>
    <mergeCell ref="A6:A7"/>
    <mergeCell ref="B6:F6"/>
    <mergeCell ref="G6:I6"/>
  </mergeCells>
  <pageMargins left="0.74803149606299213" right="0.15748031496062992" top="0.98425196850393704" bottom="0.98425196850393704" header="0.51181102362204722" footer="0.51181102362204722"/>
  <pageSetup paperSize="9" scale="8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0"/>
  <sheetViews>
    <sheetView view="pageBreakPreview" zoomScaleNormal="90" zoomScaleSheetLayoutView="100" workbookViewId="0">
      <selection activeCell="C2" sqref="C2:E2"/>
    </sheetView>
  </sheetViews>
  <sheetFormatPr defaultRowHeight="12.75"/>
  <cols>
    <col min="1" max="1" width="4.42578125" style="85" customWidth="1"/>
    <col min="2" max="2" width="71.85546875" style="85" customWidth="1"/>
    <col min="3" max="3" width="16.5703125" style="85" customWidth="1"/>
    <col min="4" max="4" width="15" style="85" customWidth="1"/>
    <col min="5" max="5" width="14.42578125" style="85" customWidth="1"/>
    <col min="6" max="16384" width="9.140625" style="85"/>
  </cols>
  <sheetData>
    <row r="1" spans="1:5" ht="15.75">
      <c r="A1" s="80"/>
      <c r="B1" s="81"/>
      <c r="C1" s="82"/>
      <c r="D1" s="83"/>
      <c r="E1" s="84" t="s">
        <v>33</v>
      </c>
    </row>
    <row r="2" spans="1:5" ht="105.75" customHeight="1">
      <c r="A2" s="80"/>
      <c r="B2" s="82"/>
      <c r="C2" s="575" t="s">
        <v>373</v>
      </c>
      <c r="D2" s="575"/>
      <c r="E2" s="575"/>
    </row>
    <row r="3" spans="1:5" ht="20.25" customHeight="1">
      <c r="A3" s="80"/>
      <c r="B3" s="82"/>
      <c r="C3" s="86"/>
      <c r="D3" s="86"/>
      <c r="E3" s="86"/>
    </row>
    <row r="4" spans="1:5" ht="44.25" customHeight="1">
      <c r="A4" s="576" t="s">
        <v>341</v>
      </c>
      <c r="B4" s="576"/>
      <c r="C4" s="576"/>
      <c r="D4" s="576"/>
      <c r="E4" s="576"/>
    </row>
    <row r="5" spans="1:5" ht="27.75" customHeight="1">
      <c r="A5" s="577"/>
      <c r="B5" s="577"/>
      <c r="C5" s="577"/>
      <c r="D5" s="577"/>
      <c r="E5" s="577"/>
    </row>
    <row r="6" spans="1:5" ht="21.75" customHeight="1">
      <c r="A6" s="578"/>
      <c r="B6" s="578"/>
      <c r="C6" s="83"/>
      <c r="D6" s="83"/>
      <c r="E6" s="84" t="s">
        <v>40</v>
      </c>
    </row>
    <row r="7" spans="1:5" ht="55.5" customHeight="1">
      <c r="A7" s="87" t="s">
        <v>41</v>
      </c>
      <c r="B7" s="88" t="s">
        <v>42</v>
      </c>
      <c r="C7" s="89" t="s">
        <v>312</v>
      </c>
      <c r="D7" s="89" t="s">
        <v>313</v>
      </c>
      <c r="E7" s="89" t="s">
        <v>346</v>
      </c>
    </row>
    <row r="8" spans="1:5" ht="13.7" customHeight="1">
      <c r="A8" s="90">
        <v>1</v>
      </c>
      <c r="B8" s="91" t="s">
        <v>43</v>
      </c>
      <c r="C8" s="134">
        <v>3</v>
      </c>
      <c r="D8" s="134">
        <v>4</v>
      </c>
      <c r="E8" s="134">
        <v>5</v>
      </c>
    </row>
    <row r="9" spans="1:5" ht="63" hidden="1">
      <c r="A9" s="92">
        <v>1</v>
      </c>
      <c r="B9" s="93" t="s">
        <v>44</v>
      </c>
      <c r="C9" s="94"/>
      <c r="D9" s="94"/>
      <c r="E9" s="94"/>
    </row>
    <row r="10" spans="1:5" ht="30">
      <c r="A10" s="95">
        <v>1</v>
      </c>
      <c r="B10" s="237" t="s">
        <v>155</v>
      </c>
      <c r="C10" s="96">
        <v>6672</v>
      </c>
      <c r="D10" s="96">
        <v>0</v>
      </c>
      <c r="E10" s="96">
        <v>0</v>
      </c>
    </row>
    <row r="11" spans="1:5" ht="30">
      <c r="A11" s="95">
        <v>2</v>
      </c>
      <c r="B11" s="237" t="s">
        <v>314</v>
      </c>
      <c r="C11" s="96">
        <v>19800</v>
      </c>
      <c r="D11" s="96">
        <v>0</v>
      </c>
      <c r="E11" s="96">
        <v>0</v>
      </c>
    </row>
    <row r="12" spans="1:5" ht="30">
      <c r="A12" s="95">
        <v>3</v>
      </c>
      <c r="B12" s="237" t="s">
        <v>216</v>
      </c>
      <c r="C12" s="96">
        <v>299429</v>
      </c>
      <c r="D12" s="96">
        <v>0</v>
      </c>
      <c r="E12" s="96">
        <v>0</v>
      </c>
    </row>
    <row r="13" spans="1:5" ht="75">
      <c r="A13" s="95">
        <v>4</v>
      </c>
      <c r="B13" s="237" t="s">
        <v>226</v>
      </c>
      <c r="C13" s="96">
        <v>50000</v>
      </c>
      <c r="D13" s="96">
        <v>0</v>
      </c>
      <c r="E13" s="96">
        <v>0</v>
      </c>
    </row>
    <row r="14" spans="1:5" ht="15.75">
      <c r="A14" s="94"/>
      <c r="B14" s="94" t="s">
        <v>38</v>
      </c>
      <c r="C14" s="97">
        <f>SUM(C10:C13)</f>
        <v>375901</v>
      </c>
      <c r="D14" s="97">
        <f t="shared" ref="D14:E14" si="0">SUM(D10:D13)</f>
        <v>0</v>
      </c>
      <c r="E14" s="97">
        <f t="shared" si="0"/>
        <v>0</v>
      </c>
    </row>
    <row r="18" spans="2:5" ht="63.75" hidden="1">
      <c r="B18" s="98" t="s">
        <v>45</v>
      </c>
      <c r="C18" s="99"/>
      <c r="D18" s="99"/>
      <c r="E18" s="99"/>
    </row>
    <row r="19" spans="2:5" ht="15.75" hidden="1">
      <c r="B19" s="100" t="s">
        <v>46</v>
      </c>
      <c r="C19" s="101">
        <v>70000</v>
      </c>
      <c r="D19" s="102">
        <v>0</v>
      </c>
      <c r="E19" s="102">
        <v>0</v>
      </c>
    </row>
    <row r="20" spans="2:5" hidden="1"/>
  </sheetData>
  <mergeCells count="3">
    <mergeCell ref="C2:E2"/>
    <mergeCell ref="A4:E5"/>
    <mergeCell ref="A6:B6"/>
  </mergeCells>
  <pageMargins left="0" right="0" top="0" bottom="0" header="0.31496062992125984" footer="0.31496062992125984"/>
  <pageSetup paperSize="9" scale="8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"/>
  <sheetViews>
    <sheetView view="pageBreakPreview" zoomScaleSheetLayoutView="100" workbookViewId="0">
      <selection activeCell="P7" sqref="P7"/>
    </sheetView>
  </sheetViews>
  <sheetFormatPr defaultRowHeight="15.75"/>
  <cols>
    <col min="1" max="1" width="4.140625" style="83" customWidth="1"/>
    <col min="2" max="2" width="49.85546875" style="83" customWidth="1"/>
    <col min="3" max="3" width="17.7109375" style="83" customWidth="1"/>
    <col min="4" max="4" width="16.28515625" style="83" customWidth="1"/>
    <col min="5" max="5" width="16.140625" style="83" customWidth="1"/>
    <col min="6" max="6" width="15.28515625" style="83" customWidth="1"/>
    <col min="7" max="7" width="14" style="83" customWidth="1"/>
    <col min="8" max="8" width="14.28515625" style="83" bestFit="1" customWidth="1"/>
    <col min="9" max="16384" width="9.140625" style="83"/>
  </cols>
  <sheetData>
    <row r="1" spans="1:8">
      <c r="A1" s="582"/>
      <c r="B1" s="582"/>
      <c r="C1" s="582"/>
      <c r="D1" s="582"/>
      <c r="G1" s="583" t="s">
        <v>39</v>
      </c>
      <c r="H1" s="583"/>
    </row>
    <row r="2" spans="1:8" ht="111.75" customHeight="1">
      <c r="F2" s="583" t="s">
        <v>327</v>
      </c>
      <c r="G2" s="583"/>
      <c r="H2" s="583"/>
    </row>
    <row r="3" spans="1:8">
      <c r="A3" s="133"/>
      <c r="B3" s="133"/>
      <c r="C3" s="133"/>
      <c r="D3" s="114"/>
    </row>
    <row r="4" spans="1:8" ht="35.25" customHeight="1">
      <c r="A4" s="584" t="s">
        <v>315</v>
      </c>
      <c r="B4" s="584"/>
      <c r="C4" s="584"/>
      <c r="D4" s="584"/>
      <c r="E4" s="584"/>
      <c r="F4" s="584"/>
      <c r="G4" s="584"/>
      <c r="H4" s="584"/>
    </row>
    <row r="5" spans="1:8">
      <c r="A5" s="133"/>
      <c r="B5" s="133"/>
      <c r="C5" s="133"/>
      <c r="D5" s="133"/>
      <c r="H5" s="83" t="s">
        <v>40</v>
      </c>
    </row>
    <row r="6" spans="1:8">
      <c r="A6" s="585" t="s">
        <v>53</v>
      </c>
      <c r="B6" s="586"/>
      <c r="C6" s="589" t="s">
        <v>66</v>
      </c>
      <c r="D6" s="589"/>
      <c r="E6" s="590" t="s">
        <v>67</v>
      </c>
      <c r="F6" s="590"/>
      <c r="G6" s="590" t="s">
        <v>138</v>
      </c>
      <c r="H6" s="590"/>
    </row>
    <row r="7" spans="1:8" ht="78.75">
      <c r="A7" s="587"/>
      <c r="B7" s="588"/>
      <c r="C7" s="111" t="s">
        <v>54</v>
      </c>
      <c r="D7" s="111" t="s">
        <v>55</v>
      </c>
      <c r="E7" s="111" t="s">
        <v>56</v>
      </c>
      <c r="F7" s="111" t="s">
        <v>55</v>
      </c>
      <c r="G7" s="111" t="s">
        <v>54</v>
      </c>
      <c r="H7" s="111" t="s">
        <v>55</v>
      </c>
    </row>
    <row r="8" spans="1:8" ht="15.75" customHeight="1">
      <c r="A8" s="581" t="s">
        <v>57</v>
      </c>
      <c r="B8" s="581"/>
      <c r="C8" s="579"/>
      <c r="D8" s="579"/>
      <c r="E8" s="579"/>
      <c r="F8" s="579"/>
      <c r="G8" s="579"/>
      <c r="H8" s="579"/>
    </row>
    <row r="9" spans="1:8" ht="15.75" customHeight="1">
      <c r="A9" s="581"/>
      <c r="B9" s="581"/>
      <c r="C9" s="580"/>
      <c r="D9" s="580"/>
      <c r="E9" s="580"/>
      <c r="F9" s="580"/>
      <c r="G9" s="580"/>
      <c r="H9" s="580"/>
    </row>
    <row r="10" spans="1:8" ht="45" customHeight="1">
      <c r="A10" s="111">
        <v>1</v>
      </c>
      <c r="B10" s="115" t="s">
        <v>316</v>
      </c>
      <c r="C10" s="116">
        <v>0</v>
      </c>
      <c r="D10" s="116">
        <v>0</v>
      </c>
      <c r="E10" s="116">
        <v>0</v>
      </c>
      <c r="F10" s="116">
        <v>0</v>
      </c>
      <c r="G10" s="116">
        <v>0</v>
      </c>
      <c r="H10" s="116">
        <v>0</v>
      </c>
    </row>
    <row r="11" spans="1:8" ht="58.5" customHeight="1">
      <c r="A11" s="111">
        <v>2</v>
      </c>
      <c r="B11" s="117" t="s">
        <v>58</v>
      </c>
      <c r="C11" s="116">
        <v>0</v>
      </c>
      <c r="D11" s="116">
        <v>0</v>
      </c>
      <c r="E11" s="116">
        <v>0</v>
      </c>
      <c r="F11" s="116">
        <v>0</v>
      </c>
      <c r="G11" s="116">
        <v>0</v>
      </c>
      <c r="H11" s="116">
        <v>0</v>
      </c>
    </row>
    <row r="12" spans="1:8" ht="33" customHeight="1">
      <c r="A12" s="111">
        <v>3</v>
      </c>
      <c r="B12" s="117" t="s">
        <v>59</v>
      </c>
      <c r="C12" s="116">
        <v>0</v>
      </c>
      <c r="D12" s="116">
        <v>0</v>
      </c>
      <c r="E12" s="116">
        <v>0</v>
      </c>
      <c r="F12" s="116">
        <v>0</v>
      </c>
      <c r="G12" s="116">
        <v>0</v>
      </c>
      <c r="H12" s="116">
        <v>0</v>
      </c>
    </row>
    <row r="13" spans="1:8" ht="21.75" customHeight="1">
      <c r="A13" s="111"/>
      <c r="B13" s="94" t="s">
        <v>60</v>
      </c>
      <c r="C13" s="116">
        <v>0</v>
      </c>
      <c r="D13" s="116">
        <v>0</v>
      </c>
      <c r="E13" s="116">
        <v>0</v>
      </c>
      <c r="F13" s="116">
        <v>0</v>
      </c>
      <c r="G13" s="116">
        <v>0</v>
      </c>
      <c r="H13" s="116">
        <v>0</v>
      </c>
    </row>
  </sheetData>
  <mergeCells count="15">
    <mergeCell ref="A1:D1"/>
    <mergeCell ref="G1:H1"/>
    <mergeCell ref="F2:H2"/>
    <mergeCell ref="A4:H4"/>
    <mergeCell ref="A6:B7"/>
    <mergeCell ref="C6:D6"/>
    <mergeCell ref="E6:F6"/>
    <mergeCell ref="G6:H6"/>
    <mergeCell ref="H8:H9"/>
    <mergeCell ref="A8:B9"/>
    <mergeCell ref="C8:C9"/>
    <mergeCell ref="D8:D9"/>
    <mergeCell ref="E8:E9"/>
    <mergeCell ref="F8:F9"/>
    <mergeCell ref="G8:G9"/>
  </mergeCells>
  <pageMargins left="0.98425196850393704" right="0.39370078740157483" top="0.78740157480314965" bottom="0.78740157480314965" header="0.51181102362204722" footer="0.51181102362204722"/>
  <pageSetup paperSize="9" scale="5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22"/>
  <sheetViews>
    <sheetView view="pageBreakPreview" zoomScaleSheetLayoutView="100" workbookViewId="0">
      <selection activeCell="R3" sqref="R3:T3"/>
    </sheetView>
  </sheetViews>
  <sheetFormatPr defaultColWidth="9.140625" defaultRowHeight="12.75"/>
  <cols>
    <col min="1" max="1" width="1.5703125" style="137" customWidth="1"/>
    <col min="2" max="10" width="0" style="137" hidden="1" customWidth="1"/>
    <col min="11" max="11" width="5.7109375" style="137" customWidth="1"/>
    <col min="12" max="12" width="49.5703125" style="137" customWidth="1"/>
    <col min="13" max="13" width="17.42578125" style="137" hidden="1" customWidth="1"/>
    <col min="14" max="16" width="0" style="137" hidden="1" customWidth="1"/>
    <col min="17" max="18" width="18.5703125" style="137" customWidth="1"/>
    <col min="19" max="19" width="21.140625" style="137" customWidth="1"/>
    <col min="20" max="21" width="0" style="137" hidden="1" customWidth="1"/>
    <col min="22" max="255" width="9.140625" style="137" customWidth="1"/>
    <col min="256" max="16384" width="9.140625" style="137"/>
  </cols>
  <sheetData>
    <row r="1" spans="1:21" ht="17.25" customHeight="1">
      <c r="A1" s="192"/>
      <c r="B1" s="193"/>
      <c r="C1" s="193"/>
      <c r="D1" s="193"/>
      <c r="E1" s="193"/>
      <c r="F1" s="193"/>
      <c r="G1" s="193"/>
      <c r="H1" s="193"/>
      <c r="I1" s="192"/>
      <c r="J1" s="192"/>
      <c r="K1" s="192"/>
      <c r="L1" s="192"/>
      <c r="M1" s="192"/>
      <c r="N1" s="192"/>
      <c r="O1" s="192"/>
      <c r="P1" s="192"/>
      <c r="Q1" s="192"/>
      <c r="R1" s="138"/>
      <c r="S1" s="118" t="s">
        <v>47</v>
      </c>
      <c r="T1" s="194"/>
      <c r="U1" s="138"/>
    </row>
    <row r="2" spans="1:21" ht="8.25" customHeight="1">
      <c r="A2" s="192"/>
      <c r="B2" s="193"/>
      <c r="C2" s="193"/>
      <c r="D2" s="193"/>
      <c r="E2" s="193"/>
      <c r="F2" s="193"/>
      <c r="G2" s="193"/>
      <c r="H2" s="193"/>
      <c r="I2" s="192"/>
      <c r="J2" s="192"/>
      <c r="K2" s="192"/>
      <c r="L2" s="195"/>
      <c r="M2" s="195"/>
      <c r="N2" s="195"/>
      <c r="O2" s="195"/>
      <c r="P2" s="195"/>
      <c r="Q2" s="195"/>
      <c r="R2" s="195"/>
      <c r="S2" s="146"/>
      <c r="T2" s="194"/>
      <c r="U2" s="138"/>
    </row>
    <row r="3" spans="1:21" ht="65.25" customHeight="1">
      <c r="A3" s="192"/>
      <c r="B3" s="193"/>
      <c r="C3" s="193"/>
      <c r="D3" s="193"/>
      <c r="E3" s="193"/>
      <c r="F3" s="193"/>
      <c r="G3" s="193"/>
      <c r="H3" s="193"/>
      <c r="I3" s="192"/>
      <c r="J3" s="192"/>
      <c r="K3" s="192"/>
      <c r="L3" s="192"/>
      <c r="M3" s="192"/>
      <c r="N3" s="192"/>
      <c r="O3" s="192"/>
      <c r="P3" s="192"/>
      <c r="Q3" s="192"/>
      <c r="R3" s="595" t="s">
        <v>379</v>
      </c>
      <c r="S3" s="595"/>
      <c r="T3" s="595"/>
      <c r="U3" s="138"/>
    </row>
    <row r="4" spans="1:21" ht="60.75" customHeight="1">
      <c r="A4" s="192"/>
      <c r="B4" s="193"/>
      <c r="C4" s="193"/>
      <c r="D4" s="193"/>
      <c r="E4" s="193"/>
      <c r="F4" s="193"/>
      <c r="G4" s="193"/>
      <c r="H4" s="193"/>
      <c r="I4" s="192"/>
      <c r="J4" s="192"/>
      <c r="K4" s="192"/>
      <c r="L4" s="596" t="s">
        <v>342</v>
      </c>
      <c r="M4" s="597"/>
      <c r="N4" s="597"/>
      <c r="O4" s="597"/>
      <c r="P4" s="597"/>
      <c r="Q4" s="597"/>
      <c r="R4" s="597"/>
      <c r="S4" s="597"/>
      <c r="T4" s="194"/>
      <c r="U4" s="138"/>
    </row>
    <row r="5" spans="1:21" ht="12.75" customHeight="1">
      <c r="A5" s="192"/>
      <c r="B5" s="193"/>
      <c r="C5" s="193"/>
      <c r="D5" s="193"/>
      <c r="E5" s="193"/>
      <c r="F5" s="193"/>
      <c r="G5" s="193"/>
      <c r="H5" s="193"/>
      <c r="I5" s="192"/>
      <c r="J5" s="192"/>
      <c r="K5" s="192"/>
      <c r="L5" s="192"/>
      <c r="M5" s="192"/>
      <c r="N5" s="192"/>
      <c r="O5" s="192"/>
      <c r="P5" s="192"/>
      <c r="Q5" s="138"/>
      <c r="R5" s="196"/>
      <c r="S5" s="196" t="s">
        <v>13</v>
      </c>
      <c r="T5" s="194"/>
      <c r="U5" s="138"/>
    </row>
    <row r="6" spans="1:21" ht="18.75" customHeight="1">
      <c r="A6" s="192"/>
      <c r="B6" s="193"/>
      <c r="C6" s="193"/>
      <c r="D6" s="193"/>
      <c r="E6" s="193"/>
      <c r="F6" s="193"/>
      <c r="G6" s="193"/>
      <c r="H6" s="193"/>
      <c r="I6" s="192"/>
      <c r="J6" s="192"/>
      <c r="K6" s="592" t="s">
        <v>61</v>
      </c>
      <c r="L6" s="592" t="s">
        <v>18</v>
      </c>
      <c r="M6" s="591" t="s">
        <v>21</v>
      </c>
      <c r="N6" s="591" t="s">
        <v>22</v>
      </c>
      <c r="O6" s="591" t="s">
        <v>19</v>
      </c>
      <c r="P6" s="592" t="s">
        <v>20</v>
      </c>
      <c r="Q6" s="600" t="s">
        <v>139</v>
      </c>
      <c r="R6" s="602" t="s">
        <v>140</v>
      </c>
      <c r="S6" s="600" t="s">
        <v>343</v>
      </c>
      <c r="T6" s="194"/>
      <c r="U6" s="138"/>
    </row>
    <row r="7" spans="1:21" ht="18" customHeight="1">
      <c r="A7" s="192"/>
      <c r="B7" s="145"/>
      <c r="C7" s="145"/>
      <c r="D7" s="145"/>
      <c r="E7" s="145"/>
      <c r="F7" s="145"/>
      <c r="G7" s="145"/>
      <c r="H7" s="145"/>
      <c r="I7" s="198"/>
      <c r="J7" s="198" t="s">
        <v>16</v>
      </c>
      <c r="K7" s="598"/>
      <c r="L7" s="598"/>
      <c r="M7" s="599"/>
      <c r="N7" s="599"/>
      <c r="O7" s="599"/>
      <c r="P7" s="598"/>
      <c r="Q7" s="601"/>
      <c r="R7" s="603"/>
      <c r="S7" s="601"/>
      <c r="T7" s="144"/>
      <c r="U7" s="194"/>
    </row>
    <row r="8" spans="1:21" ht="15" customHeight="1">
      <c r="A8" s="192"/>
      <c r="B8" s="145"/>
      <c r="C8" s="145"/>
      <c r="D8" s="145"/>
      <c r="E8" s="145"/>
      <c r="F8" s="145"/>
      <c r="G8" s="145"/>
      <c r="H8" s="145"/>
      <c r="I8" s="198"/>
      <c r="J8" s="198"/>
      <c r="K8" s="199">
        <v>1</v>
      </c>
      <c r="L8" s="199">
        <v>2</v>
      </c>
      <c r="M8" s="199">
        <v>2</v>
      </c>
      <c r="N8" s="200">
        <v>3</v>
      </c>
      <c r="O8" s="201">
        <v>4</v>
      </c>
      <c r="P8" s="201">
        <v>5</v>
      </c>
      <c r="Q8" s="202">
        <v>3</v>
      </c>
      <c r="R8" s="203">
        <v>4</v>
      </c>
      <c r="S8" s="203">
        <v>5</v>
      </c>
      <c r="T8" s="144"/>
      <c r="U8" s="194"/>
    </row>
    <row r="9" spans="1:21" ht="78.75">
      <c r="A9" s="204"/>
      <c r="B9" s="591">
        <v>1</v>
      </c>
      <c r="C9" s="591"/>
      <c r="D9" s="591"/>
      <c r="E9" s="591"/>
      <c r="F9" s="591"/>
      <c r="G9" s="591"/>
      <c r="H9" s="591"/>
      <c r="I9" s="591"/>
      <c r="J9" s="591"/>
      <c r="K9" s="592"/>
      <c r="L9" s="244" t="s">
        <v>190</v>
      </c>
      <c r="M9" s="238"/>
      <c r="N9" s="593"/>
      <c r="O9" s="593"/>
      <c r="P9" s="594"/>
      <c r="Q9" s="288">
        <v>5000</v>
      </c>
      <c r="R9" s="297">
        <v>0</v>
      </c>
      <c r="S9" s="288">
        <v>0</v>
      </c>
      <c r="T9" s="205"/>
      <c r="U9" s="206"/>
    </row>
    <row r="10" spans="1:21" ht="94.5">
      <c r="A10" s="204"/>
      <c r="B10" s="591">
        <v>2</v>
      </c>
      <c r="C10" s="591"/>
      <c r="D10" s="591"/>
      <c r="E10" s="591"/>
      <c r="F10" s="591"/>
      <c r="G10" s="591"/>
      <c r="H10" s="591"/>
      <c r="I10" s="591"/>
      <c r="J10" s="591"/>
      <c r="K10" s="592"/>
      <c r="L10" s="302" t="s">
        <v>363</v>
      </c>
      <c r="M10" s="238"/>
      <c r="N10" s="593"/>
      <c r="O10" s="593"/>
      <c r="P10" s="594"/>
      <c r="Q10" s="288">
        <v>5000</v>
      </c>
      <c r="R10" s="297">
        <v>5000</v>
      </c>
      <c r="S10" s="288">
        <v>0</v>
      </c>
      <c r="T10" s="205"/>
      <c r="U10" s="206"/>
    </row>
    <row r="11" spans="1:21" ht="70.5" customHeight="1">
      <c r="A11" s="204"/>
      <c r="B11" s="142"/>
      <c r="C11" s="142"/>
      <c r="D11" s="142"/>
      <c r="E11" s="143"/>
      <c r="F11" s="591">
        <v>3</v>
      </c>
      <c r="G11" s="591"/>
      <c r="H11" s="591"/>
      <c r="I11" s="591"/>
      <c r="J11" s="591"/>
      <c r="K11" s="592"/>
      <c r="L11" s="302" t="s">
        <v>361</v>
      </c>
      <c r="M11" s="238"/>
      <c r="N11" s="593"/>
      <c r="O11" s="593"/>
      <c r="P11" s="594"/>
      <c r="Q11" s="288">
        <v>1000</v>
      </c>
      <c r="R11" s="297">
        <v>1000</v>
      </c>
      <c r="S11" s="288">
        <v>1000</v>
      </c>
      <c r="T11" s="205"/>
      <c r="U11" s="206"/>
    </row>
    <row r="12" spans="1:21" ht="78.75">
      <c r="A12" s="204"/>
      <c r="B12" s="142"/>
      <c r="C12" s="142"/>
      <c r="D12" s="142"/>
      <c r="E12" s="143"/>
      <c r="F12" s="591">
        <v>4</v>
      </c>
      <c r="G12" s="591"/>
      <c r="H12" s="591"/>
      <c r="I12" s="591"/>
      <c r="J12" s="591"/>
      <c r="K12" s="592"/>
      <c r="L12" s="302" t="s">
        <v>349</v>
      </c>
      <c r="M12" s="238"/>
      <c r="N12" s="593"/>
      <c r="O12" s="593"/>
      <c r="P12" s="594"/>
      <c r="Q12" s="288">
        <v>121000</v>
      </c>
      <c r="R12" s="297">
        <v>0</v>
      </c>
      <c r="S12" s="288">
        <v>0</v>
      </c>
      <c r="T12" s="205"/>
      <c r="U12" s="206"/>
    </row>
    <row r="13" spans="1:21" ht="110.25">
      <c r="A13" s="204"/>
      <c r="B13" s="591">
        <v>5</v>
      </c>
      <c r="C13" s="591"/>
      <c r="D13" s="591"/>
      <c r="E13" s="591"/>
      <c r="F13" s="591"/>
      <c r="G13" s="591"/>
      <c r="H13" s="591"/>
      <c r="I13" s="591"/>
      <c r="J13" s="591"/>
      <c r="K13" s="592"/>
      <c r="L13" s="302" t="s">
        <v>355</v>
      </c>
      <c r="M13" s="238"/>
      <c r="N13" s="593"/>
      <c r="O13" s="593"/>
      <c r="P13" s="594"/>
      <c r="Q13" s="288">
        <v>1000</v>
      </c>
      <c r="R13" s="297">
        <v>1000</v>
      </c>
      <c r="S13" s="288">
        <v>1000</v>
      </c>
      <c r="T13" s="205"/>
      <c r="U13" s="206"/>
    </row>
    <row r="14" spans="1:21" ht="78.75">
      <c r="A14" s="239"/>
      <c r="B14" s="303"/>
      <c r="C14" s="303"/>
      <c r="D14" s="303"/>
      <c r="E14" s="303"/>
      <c r="F14" s="303"/>
      <c r="G14" s="303"/>
      <c r="H14" s="303"/>
      <c r="I14" s="303"/>
      <c r="J14" s="303"/>
      <c r="K14" s="256">
        <v>6</v>
      </c>
      <c r="L14" s="302" t="s">
        <v>352</v>
      </c>
      <c r="M14" s="304"/>
      <c r="N14" s="257"/>
      <c r="O14" s="257"/>
      <c r="P14" s="258"/>
      <c r="Q14" s="288">
        <v>1000</v>
      </c>
      <c r="R14" s="297">
        <v>0</v>
      </c>
      <c r="S14" s="288">
        <v>0</v>
      </c>
      <c r="T14" s="242"/>
      <c r="U14" s="243"/>
    </row>
    <row r="15" spans="1:21" ht="110.25">
      <c r="A15" s="239"/>
      <c r="B15" s="240"/>
      <c r="C15" s="240"/>
      <c r="D15" s="240"/>
      <c r="E15" s="240"/>
      <c r="F15" s="241"/>
      <c r="G15" s="241"/>
      <c r="H15" s="241"/>
      <c r="I15" s="241"/>
      <c r="J15" s="241"/>
      <c r="K15" s="143">
        <v>7</v>
      </c>
      <c r="L15" s="302" t="s">
        <v>357</v>
      </c>
      <c r="M15" s="197"/>
      <c r="N15" s="142"/>
      <c r="O15" s="142"/>
      <c r="P15" s="143"/>
      <c r="Q15" s="288">
        <v>619239.06000000006</v>
      </c>
      <c r="R15" s="297">
        <v>618980</v>
      </c>
      <c r="S15" s="288">
        <v>728680</v>
      </c>
      <c r="T15" s="242"/>
      <c r="U15" s="243"/>
    </row>
    <row r="16" spans="1:21" ht="15.75">
      <c r="A16" s="192"/>
      <c r="B16" s="193"/>
      <c r="C16" s="193"/>
      <c r="D16" s="193"/>
      <c r="E16" s="193"/>
      <c r="F16" s="193"/>
      <c r="G16" s="193"/>
      <c r="H16" s="193"/>
      <c r="I16" s="192"/>
      <c r="J16" s="192"/>
      <c r="K16" s="207"/>
      <c r="L16" s="141" t="s">
        <v>62</v>
      </c>
      <c r="M16" s="140"/>
      <c r="N16" s="208"/>
      <c r="O16" s="208"/>
      <c r="P16" s="141"/>
      <c r="Q16" s="209">
        <f>SUM(Q9:Q15)</f>
        <v>753239.06</v>
      </c>
      <c r="R16" s="209">
        <f t="shared" ref="R16:S16" si="0">SUM(R9:R15)</f>
        <v>625980</v>
      </c>
      <c r="S16" s="209">
        <f t="shared" si="0"/>
        <v>730680</v>
      </c>
      <c r="T16" s="194"/>
      <c r="U16" s="138"/>
    </row>
    <row r="17" spans="1:21" ht="12.75" customHeight="1">
      <c r="A17" s="192"/>
      <c r="B17" s="193"/>
      <c r="C17" s="193"/>
      <c r="D17" s="193"/>
      <c r="E17" s="193"/>
      <c r="F17" s="193"/>
      <c r="G17" s="193"/>
      <c r="H17" s="193"/>
      <c r="I17" s="192"/>
      <c r="J17" s="192"/>
      <c r="K17" s="192"/>
      <c r="L17" s="192"/>
      <c r="M17" s="192"/>
      <c r="N17" s="192"/>
      <c r="O17" s="192"/>
      <c r="P17" s="192"/>
      <c r="Q17" s="192"/>
      <c r="R17" s="194"/>
      <c r="S17" s="194"/>
      <c r="T17" s="194"/>
      <c r="U17" s="138"/>
    </row>
    <row r="18" spans="1:21" ht="12.75" customHeight="1">
      <c r="A18" s="138"/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</row>
    <row r="19" spans="1:21" ht="12.75" customHeight="1">
      <c r="A19" s="192"/>
      <c r="B19" s="193"/>
      <c r="C19" s="193"/>
      <c r="D19" s="193"/>
      <c r="E19" s="193"/>
      <c r="F19" s="193"/>
      <c r="G19" s="193"/>
      <c r="H19" s="193"/>
      <c r="I19" s="192"/>
      <c r="J19" s="192"/>
      <c r="K19" s="192"/>
      <c r="L19" s="139"/>
      <c r="M19" s="139"/>
      <c r="N19" s="139"/>
      <c r="O19" s="139"/>
      <c r="P19" s="139"/>
      <c r="Q19" s="139"/>
      <c r="R19" s="194"/>
      <c r="S19" s="194"/>
      <c r="T19" s="194"/>
      <c r="U19" s="138"/>
    </row>
    <row r="20" spans="1:21" ht="12.75" customHeight="1">
      <c r="A20" s="138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</row>
    <row r="21" spans="1:21" ht="12.75" customHeight="1">
      <c r="A21" s="138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</row>
    <row r="22" spans="1:21" ht="12.75" customHeight="1">
      <c r="A22" s="192"/>
      <c r="B22" s="193"/>
      <c r="C22" s="193"/>
      <c r="D22" s="193"/>
      <c r="E22" s="193"/>
      <c r="F22" s="193"/>
      <c r="G22" s="193"/>
      <c r="H22" s="193"/>
      <c r="I22" s="192"/>
      <c r="J22" s="192"/>
      <c r="K22" s="192"/>
      <c r="L22" s="192"/>
      <c r="M22" s="192"/>
      <c r="N22" s="192"/>
      <c r="O22" s="192"/>
      <c r="P22" s="192"/>
      <c r="Q22" s="192"/>
      <c r="R22" s="138"/>
      <c r="S22" s="138"/>
      <c r="T22" s="138"/>
      <c r="U22" s="138"/>
    </row>
  </sheetData>
  <mergeCells count="21">
    <mergeCell ref="B9:K9"/>
    <mergeCell ref="N9:P9"/>
    <mergeCell ref="R3:T3"/>
    <mergeCell ref="L4:S4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B13:K13"/>
    <mergeCell ref="N13:P13"/>
    <mergeCell ref="B10:K10"/>
    <mergeCell ref="N10:P10"/>
    <mergeCell ref="F11:K11"/>
    <mergeCell ref="N11:P11"/>
    <mergeCell ref="F12:K12"/>
    <mergeCell ref="N12:P12"/>
  </mergeCells>
  <pageMargins left="0.98425196850393704" right="0.39370078740157483" top="0.78740157480314965" bottom="0.78740157480314965" header="0.51181102362204722" footer="0.51181102362204722"/>
  <pageSetup paperSize="9" scale="70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workbookViewId="0">
      <selection activeCell="D36" sqref="D36"/>
    </sheetView>
  </sheetViews>
  <sheetFormatPr defaultColWidth="24.140625" defaultRowHeight="15"/>
  <cols>
    <col min="1" max="1" width="34.5703125" customWidth="1"/>
    <col min="2" max="2" width="7.7109375" customWidth="1"/>
    <col min="3" max="3" width="21.5703125" customWidth="1"/>
    <col min="4" max="4" width="16.7109375" customWidth="1"/>
    <col min="5" max="6" width="13.140625" bestFit="1" customWidth="1"/>
  </cols>
  <sheetData>
    <row r="1" spans="1:6" ht="38.25" customHeight="1">
      <c r="A1" s="604" t="s">
        <v>344</v>
      </c>
      <c r="B1" s="604"/>
      <c r="C1" s="604"/>
      <c r="D1" s="604"/>
      <c r="E1" s="604"/>
      <c r="F1" s="604"/>
    </row>
    <row r="2" spans="1:6">
      <c r="A2" s="119"/>
      <c r="B2" s="119"/>
      <c r="C2" s="119"/>
      <c r="D2" s="119"/>
      <c r="E2" s="119"/>
      <c r="F2" s="119" t="s">
        <v>63</v>
      </c>
    </row>
    <row r="3" spans="1:6" ht="28.5">
      <c r="A3" s="120" t="s">
        <v>53</v>
      </c>
      <c r="B3" s="120" t="s">
        <v>64</v>
      </c>
      <c r="C3" s="120" t="s">
        <v>65</v>
      </c>
      <c r="D3" s="120" t="s">
        <v>67</v>
      </c>
      <c r="E3" s="120" t="s">
        <v>138</v>
      </c>
      <c r="F3" s="120" t="s">
        <v>345</v>
      </c>
    </row>
    <row r="4" spans="1:6" ht="30">
      <c r="A4" s="121" t="s">
        <v>68</v>
      </c>
      <c r="B4" s="122"/>
      <c r="C4" s="123" t="s">
        <v>69</v>
      </c>
      <c r="D4" s="124">
        <f>D5+D7+D12+D14+D18+D20+D26+D28</f>
        <v>1993350</v>
      </c>
      <c r="E4" s="124">
        <f t="shared" ref="E4:F4" si="0">E5+E7+E12+E14+E18+E20+E26+E28</f>
        <v>1980780</v>
      </c>
      <c r="F4" s="124">
        <f t="shared" si="0"/>
        <v>2127080</v>
      </c>
    </row>
    <row r="5" spans="1:6" ht="30">
      <c r="A5" s="121" t="s">
        <v>70</v>
      </c>
      <c r="B5" s="122"/>
      <c r="C5" s="123" t="s">
        <v>71</v>
      </c>
      <c r="D5" s="124">
        <f>SUM(D6)</f>
        <v>597700</v>
      </c>
      <c r="E5" s="124">
        <f>SUM(E6)</f>
        <v>633500</v>
      </c>
      <c r="F5" s="124">
        <f>SUM(F6)</f>
        <v>664200</v>
      </c>
    </row>
    <row r="6" spans="1:6" ht="135">
      <c r="A6" s="121" t="s">
        <v>72</v>
      </c>
      <c r="B6" s="125">
        <v>182</v>
      </c>
      <c r="C6" s="123" t="s">
        <v>73</v>
      </c>
      <c r="D6" s="124">
        <v>597700</v>
      </c>
      <c r="E6" s="124">
        <v>633500</v>
      </c>
      <c r="F6" s="124">
        <v>664200</v>
      </c>
    </row>
    <row r="7" spans="1:6" ht="75">
      <c r="A7" s="121" t="s">
        <v>74</v>
      </c>
      <c r="B7" s="122"/>
      <c r="C7" s="123" t="s">
        <v>75</v>
      </c>
      <c r="D7" s="124">
        <f>SUM(D8:D11)</f>
        <v>573250</v>
      </c>
      <c r="E7" s="124">
        <f>SUM(E8:E11)</f>
        <v>618980</v>
      </c>
      <c r="F7" s="124">
        <f>SUM(F8:F11)</f>
        <v>728680</v>
      </c>
    </row>
    <row r="8" spans="1:6" ht="120">
      <c r="A8" s="121" t="s">
        <v>76</v>
      </c>
      <c r="B8" s="122" t="s">
        <v>77</v>
      </c>
      <c r="C8" s="123" t="s">
        <v>78</v>
      </c>
      <c r="D8" s="126">
        <v>278000</v>
      </c>
      <c r="E8" s="126">
        <v>300200</v>
      </c>
      <c r="F8" s="126">
        <v>353400</v>
      </c>
    </row>
    <row r="9" spans="1:6" ht="150">
      <c r="A9" s="127" t="s">
        <v>79</v>
      </c>
      <c r="B9" s="122" t="s">
        <v>77</v>
      </c>
      <c r="C9" s="123" t="s">
        <v>80</v>
      </c>
      <c r="D9" s="126">
        <v>1850</v>
      </c>
      <c r="E9" s="126">
        <v>1980</v>
      </c>
      <c r="F9" s="126">
        <v>2280</v>
      </c>
    </row>
    <row r="10" spans="1:6" ht="120">
      <c r="A10" s="121" t="s">
        <v>81</v>
      </c>
      <c r="B10" s="122" t="s">
        <v>77</v>
      </c>
      <c r="C10" s="123" t="s">
        <v>82</v>
      </c>
      <c r="D10" s="124">
        <v>325000</v>
      </c>
      <c r="E10" s="124">
        <v>351000</v>
      </c>
      <c r="F10" s="124">
        <v>413200</v>
      </c>
    </row>
    <row r="11" spans="1:6" ht="120">
      <c r="A11" s="121" t="s">
        <v>83</v>
      </c>
      <c r="B11" s="122" t="s">
        <v>77</v>
      </c>
      <c r="C11" s="123" t="s">
        <v>84</v>
      </c>
      <c r="D11" s="124">
        <v>-31600</v>
      </c>
      <c r="E11" s="124">
        <v>-34200</v>
      </c>
      <c r="F11" s="124">
        <v>-40200</v>
      </c>
    </row>
    <row r="12" spans="1:6" ht="30">
      <c r="A12" s="121" t="s">
        <v>85</v>
      </c>
      <c r="B12" s="122"/>
      <c r="C12" s="123" t="s">
        <v>86</v>
      </c>
      <c r="D12" s="124">
        <f>D13</f>
        <v>12600</v>
      </c>
      <c r="E12" s="124">
        <f>SUM(E13)</f>
        <v>13000</v>
      </c>
      <c r="F12" s="124">
        <f>SUM(F13)</f>
        <v>13400</v>
      </c>
    </row>
    <row r="13" spans="1:6" ht="90">
      <c r="A13" s="121" t="s">
        <v>87</v>
      </c>
      <c r="B13" s="125">
        <v>182</v>
      </c>
      <c r="C13" s="123" t="s">
        <v>88</v>
      </c>
      <c r="D13" s="124">
        <v>12600</v>
      </c>
      <c r="E13" s="124">
        <v>13000</v>
      </c>
      <c r="F13" s="124">
        <v>13400</v>
      </c>
    </row>
    <row r="14" spans="1:6">
      <c r="A14" s="121" t="s">
        <v>89</v>
      </c>
      <c r="B14" s="122"/>
      <c r="C14" s="123" t="s">
        <v>90</v>
      </c>
      <c r="D14" s="124">
        <f>SUM(D15:D17)</f>
        <v>633100</v>
      </c>
      <c r="E14" s="124">
        <f>SUM(E15:E17)</f>
        <v>638600</v>
      </c>
      <c r="F14" s="124">
        <f>SUM(F15:F17)</f>
        <v>644100</v>
      </c>
    </row>
    <row r="15" spans="1:6" ht="135">
      <c r="A15" s="121" t="s">
        <v>91</v>
      </c>
      <c r="B15" s="125">
        <v>182</v>
      </c>
      <c r="C15" s="123" t="s">
        <v>92</v>
      </c>
      <c r="D15" s="124">
        <v>66400</v>
      </c>
      <c r="E15" s="124">
        <v>71900</v>
      </c>
      <c r="F15" s="124">
        <v>77400</v>
      </c>
    </row>
    <row r="16" spans="1:6" ht="120">
      <c r="A16" s="121" t="s">
        <v>93</v>
      </c>
      <c r="B16" s="125">
        <v>182</v>
      </c>
      <c r="C16" s="123" t="s">
        <v>94</v>
      </c>
      <c r="D16" s="126">
        <v>53200</v>
      </c>
      <c r="E16" s="126">
        <v>53200</v>
      </c>
      <c r="F16" s="126">
        <v>53200</v>
      </c>
    </row>
    <row r="17" spans="1:6" ht="120">
      <c r="A17" s="121" t="s">
        <v>95</v>
      </c>
      <c r="B17" s="125">
        <v>182</v>
      </c>
      <c r="C17" s="123" t="s">
        <v>96</v>
      </c>
      <c r="D17" s="126">
        <v>513500</v>
      </c>
      <c r="E17" s="126">
        <v>513500</v>
      </c>
      <c r="F17" s="126">
        <v>513500</v>
      </c>
    </row>
    <row r="18" spans="1:6" ht="30" hidden="1">
      <c r="A18" s="121" t="s">
        <v>97</v>
      </c>
      <c r="B18" s="122"/>
      <c r="C18" s="123" t="s">
        <v>98</v>
      </c>
      <c r="D18" s="124">
        <f>SUM(D19)</f>
        <v>0</v>
      </c>
      <c r="E18" s="124">
        <f>SUM(E19)</f>
        <v>0</v>
      </c>
      <c r="F18" s="124">
        <f>SUM(F19)</f>
        <v>0</v>
      </c>
    </row>
    <row r="19" spans="1:6" ht="120" hidden="1">
      <c r="A19" s="121" t="s">
        <v>99</v>
      </c>
      <c r="B19" s="125">
        <v>822</v>
      </c>
      <c r="C19" s="123" t="s">
        <v>100</v>
      </c>
      <c r="D19" s="124">
        <v>0</v>
      </c>
      <c r="E19" s="124">
        <v>0</v>
      </c>
      <c r="F19" s="124">
        <v>0</v>
      </c>
    </row>
    <row r="20" spans="1:6" ht="90">
      <c r="A20" s="121" t="s">
        <v>101</v>
      </c>
      <c r="B20" s="122"/>
      <c r="C20" s="123" t="s">
        <v>102</v>
      </c>
      <c r="D20" s="124">
        <f>SUM(D21:D23)</f>
        <v>76700</v>
      </c>
      <c r="E20" s="124">
        <f>SUM(E21:E23)</f>
        <v>76700</v>
      </c>
      <c r="F20" s="124">
        <f>SUM(F21:F23)</f>
        <v>76700</v>
      </c>
    </row>
    <row r="21" spans="1:6" s="250" customFormat="1" ht="150" hidden="1">
      <c r="A21" s="252" t="s">
        <v>103</v>
      </c>
      <c r="B21" s="251">
        <v>822</v>
      </c>
      <c r="C21" s="249" t="s">
        <v>104</v>
      </c>
      <c r="D21" s="126">
        <v>0</v>
      </c>
      <c r="E21" s="126">
        <v>0</v>
      </c>
      <c r="F21" s="126">
        <v>0</v>
      </c>
    </row>
    <row r="22" spans="1:6" ht="60">
      <c r="A22" s="121" t="s">
        <v>105</v>
      </c>
      <c r="B22" s="125">
        <v>822</v>
      </c>
      <c r="C22" s="122" t="s">
        <v>106</v>
      </c>
      <c r="D22" s="124">
        <v>50400</v>
      </c>
      <c r="E22" s="124">
        <v>50400</v>
      </c>
      <c r="F22" s="124">
        <v>50400</v>
      </c>
    </row>
    <row r="23" spans="1:6" ht="150">
      <c r="A23" s="121" t="s">
        <v>107</v>
      </c>
      <c r="B23" s="125">
        <v>822</v>
      </c>
      <c r="C23" s="123" t="s">
        <v>108</v>
      </c>
      <c r="D23" s="126">
        <v>26300</v>
      </c>
      <c r="E23" s="126">
        <v>26300</v>
      </c>
      <c r="F23" s="126">
        <v>26300</v>
      </c>
    </row>
    <row r="24" spans="1:6" s="250" customFormat="1" ht="45" hidden="1">
      <c r="A24" s="247" t="s">
        <v>109</v>
      </c>
      <c r="B24" s="248"/>
      <c r="C24" s="249" t="s">
        <v>110</v>
      </c>
      <c r="D24" s="126"/>
      <c r="E24" s="126">
        <f>SUM(E25)</f>
        <v>0</v>
      </c>
      <c r="F24" s="126">
        <f>SUM(F25)</f>
        <v>0</v>
      </c>
    </row>
    <row r="25" spans="1:6" s="250" customFormat="1" ht="90" hidden="1">
      <c r="A25" s="247" t="s">
        <v>111</v>
      </c>
      <c r="B25" s="251">
        <v>822</v>
      </c>
      <c r="C25" s="249" t="s">
        <v>112</v>
      </c>
      <c r="D25" s="126"/>
      <c r="E25" s="126">
        <v>0</v>
      </c>
      <c r="F25" s="126">
        <v>0</v>
      </c>
    </row>
    <row r="26" spans="1:6" s="250" customFormat="1" ht="30" hidden="1">
      <c r="A26" s="247" t="s">
        <v>113</v>
      </c>
      <c r="B26" s="248"/>
      <c r="C26" s="249" t="s">
        <v>114</v>
      </c>
      <c r="D26" s="126"/>
      <c r="E26" s="126">
        <f>SUM(E27)</f>
        <v>0</v>
      </c>
      <c r="F26" s="126">
        <f>SUM(F27)</f>
        <v>0</v>
      </c>
    </row>
    <row r="27" spans="1:6" s="250" customFormat="1" ht="90" hidden="1">
      <c r="A27" s="247" t="s">
        <v>115</v>
      </c>
      <c r="B27" s="251">
        <v>822</v>
      </c>
      <c r="C27" s="249" t="s">
        <v>116</v>
      </c>
      <c r="D27" s="126"/>
      <c r="E27" s="126">
        <f>2000-2000</f>
        <v>0</v>
      </c>
      <c r="F27" s="126">
        <f>2000-2000</f>
        <v>0</v>
      </c>
    </row>
    <row r="28" spans="1:6" s="250" customFormat="1">
      <c r="A28" s="247" t="s">
        <v>347</v>
      </c>
      <c r="B28" s="251"/>
      <c r="C28" s="249" t="s">
        <v>329</v>
      </c>
      <c r="D28" s="126">
        <f>D29</f>
        <v>100000</v>
      </c>
      <c r="E28" s="126">
        <f t="shared" ref="E28:F28" si="1">E29</f>
        <v>0</v>
      </c>
      <c r="F28" s="126">
        <f t="shared" si="1"/>
        <v>0</v>
      </c>
    </row>
    <row r="29" spans="1:6" s="250" customFormat="1" ht="45">
      <c r="A29" s="247" t="s">
        <v>282</v>
      </c>
      <c r="B29" s="251">
        <v>822</v>
      </c>
      <c r="C29" s="249" t="s">
        <v>330</v>
      </c>
      <c r="D29" s="126">
        <v>100000</v>
      </c>
      <c r="E29" s="126">
        <v>0</v>
      </c>
      <c r="F29" s="126">
        <v>0</v>
      </c>
    </row>
    <row r="30" spans="1:6" ht="30">
      <c r="A30" s="121" t="s">
        <v>117</v>
      </c>
      <c r="B30" s="122"/>
      <c r="C30" s="123" t="s">
        <v>118</v>
      </c>
      <c r="D30" s="124">
        <f>D31+D38</f>
        <v>14683125.32</v>
      </c>
      <c r="E30" s="124">
        <f>E31+E38</f>
        <v>3252393</v>
      </c>
      <c r="F30" s="124">
        <f>F31+F38</f>
        <v>3251148</v>
      </c>
    </row>
    <row r="31" spans="1:6" ht="75">
      <c r="A31" s="121" t="s">
        <v>119</v>
      </c>
      <c r="B31" s="122"/>
      <c r="C31" s="123" t="s">
        <v>120</v>
      </c>
      <c r="D31" s="124">
        <f>SUM(D32:D37)</f>
        <v>14683125.32</v>
      </c>
      <c r="E31" s="124">
        <f t="shared" ref="E31:F31" si="2">SUM(E32:E37)</f>
        <v>3252393</v>
      </c>
      <c r="F31" s="124">
        <f t="shared" si="2"/>
        <v>3251148</v>
      </c>
    </row>
    <row r="32" spans="1:6" ht="45">
      <c r="A32" s="121" t="s">
        <v>121</v>
      </c>
      <c r="B32" s="125">
        <v>822</v>
      </c>
      <c r="C32" s="123" t="s">
        <v>333</v>
      </c>
      <c r="D32" s="124">
        <v>4492790</v>
      </c>
      <c r="E32" s="124">
        <v>3107400</v>
      </c>
      <c r="F32" s="124">
        <v>3100500</v>
      </c>
    </row>
    <row r="33" spans="1:6" ht="75">
      <c r="A33" s="121" t="s">
        <v>123</v>
      </c>
      <c r="B33" s="125">
        <v>822</v>
      </c>
      <c r="C33" s="123" t="s">
        <v>124</v>
      </c>
      <c r="D33" s="124">
        <v>138414</v>
      </c>
      <c r="E33" s="124">
        <v>144888</v>
      </c>
      <c r="F33" s="124">
        <v>150543</v>
      </c>
    </row>
    <row r="34" spans="1:6" ht="60">
      <c r="A34" s="121" t="s">
        <v>125</v>
      </c>
      <c r="B34" s="125">
        <v>822</v>
      </c>
      <c r="C34" s="123" t="s">
        <v>126</v>
      </c>
      <c r="D34" s="124">
        <v>100</v>
      </c>
      <c r="E34" s="124">
        <v>105</v>
      </c>
      <c r="F34" s="124">
        <v>105</v>
      </c>
    </row>
    <row r="35" spans="1:6" ht="105">
      <c r="A35" s="121" t="s">
        <v>127</v>
      </c>
      <c r="B35" s="125">
        <v>822</v>
      </c>
      <c r="C35" s="123" t="s">
        <v>128</v>
      </c>
      <c r="D35" s="124">
        <v>0</v>
      </c>
      <c r="E35" s="124">
        <v>0</v>
      </c>
      <c r="F35" s="124">
        <v>0</v>
      </c>
    </row>
    <row r="36" spans="1:6" ht="30">
      <c r="A36" s="121" t="s">
        <v>129</v>
      </c>
      <c r="B36" s="125">
        <v>822</v>
      </c>
      <c r="C36" s="123" t="s">
        <v>130</v>
      </c>
      <c r="D36" s="124">
        <f>729628.66+7327082.66+791240+642510+421460</f>
        <v>9911921.3200000003</v>
      </c>
      <c r="E36" s="124">
        <v>0</v>
      </c>
      <c r="F36" s="124">
        <v>0</v>
      </c>
    </row>
    <row r="37" spans="1:6" ht="45">
      <c r="A37" s="121" t="s">
        <v>131</v>
      </c>
      <c r="B37" s="125">
        <v>822</v>
      </c>
      <c r="C37" s="123" t="s">
        <v>132</v>
      </c>
      <c r="D37" s="124">
        <v>139900</v>
      </c>
      <c r="E37" s="124">
        <v>0</v>
      </c>
      <c r="F37" s="124">
        <v>0</v>
      </c>
    </row>
    <row r="38" spans="1:6" ht="30">
      <c r="A38" s="121" t="s">
        <v>133</v>
      </c>
      <c r="B38" s="122"/>
      <c r="C38" s="123" t="s">
        <v>134</v>
      </c>
      <c r="D38" s="124"/>
      <c r="E38" s="124">
        <f>E39</f>
        <v>0</v>
      </c>
      <c r="F38" s="124">
        <f>F39</f>
        <v>0</v>
      </c>
    </row>
    <row r="39" spans="1:6" ht="30">
      <c r="A39" s="121" t="s">
        <v>135</v>
      </c>
      <c r="B39" s="122" t="s">
        <v>322</v>
      </c>
      <c r="C39" s="123" t="s">
        <v>136</v>
      </c>
      <c r="D39" s="124"/>
      <c r="E39" s="124">
        <v>0</v>
      </c>
      <c r="F39" s="124">
        <v>0</v>
      </c>
    </row>
    <row r="40" spans="1:6">
      <c r="A40" s="605" t="s">
        <v>137</v>
      </c>
      <c r="B40" s="605"/>
      <c r="C40" s="605"/>
      <c r="D40" s="128">
        <f>D30+D4</f>
        <v>16676475.32</v>
      </c>
      <c r="E40" s="128">
        <f>E30+E4</f>
        <v>5233173</v>
      </c>
      <c r="F40" s="128">
        <f>F30+F4</f>
        <v>5378228</v>
      </c>
    </row>
  </sheetData>
  <mergeCells count="2">
    <mergeCell ref="A1:F1"/>
    <mergeCell ref="A40:C40"/>
  </mergeCells>
  <pageMargins left="0.70866141732283472" right="0.70866141732283472" top="0.74803149606299213" bottom="0.74803149606299213" header="0.31496062992125984" footer="0.31496062992125984"/>
  <pageSetup paperSize="9" scale="81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10"/>
  <sheetViews>
    <sheetView workbookViewId="0">
      <selection activeCell="C2" sqref="C2"/>
    </sheetView>
  </sheetViews>
  <sheetFormatPr defaultRowHeight="64.5" customHeight="1"/>
  <cols>
    <col min="1" max="1" width="17.85546875" style="13" customWidth="1"/>
    <col min="2" max="2" width="23.85546875" style="14" customWidth="1"/>
    <col min="3" max="3" width="81.85546875" style="14" customWidth="1"/>
    <col min="4" max="256" width="9.140625" style="14"/>
    <col min="257" max="257" width="17.85546875" style="14" customWidth="1"/>
    <col min="258" max="258" width="23.85546875" style="14" customWidth="1"/>
    <col min="259" max="259" width="81.85546875" style="14" customWidth="1"/>
    <col min="260" max="512" width="9.140625" style="14"/>
    <col min="513" max="513" width="17.85546875" style="14" customWidth="1"/>
    <col min="514" max="514" width="23.85546875" style="14" customWidth="1"/>
    <col min="515" max="515" width="81.85546875" style="14" customWidth="1"/>
    <col min="516" max="768" width="9.140625" style="14"/>
    <col min="769" max="769" width="17.85546875" style="14" customWidth="1"/>
    <col min="770" max="770" width="23.85546875" style="14" customWidth="1"/>
    <col min="771" max="771" width="81.85546875" style="14" customWidth="1"/>
    <col min="772" max="1024" width="9.140625" style="14"/>
    <col min="1025" max="1025" width="17.85546875" style="14" customWidth="1"/>
    <col min="1026" max="1026" width="23.85546875" style="14" customWidth="1"/>
    <col min="1027" max="1027" width="81.85546875" style="14" customWidth="1"/>
    <col min="1028" max="1280" width="9.140625" style="14"/>
    <col min="1281" max="1281" width="17.85546875" style="14" customWidth="1"/>
    <col min="1282" max="1282" width="23.85546875" style="14" customWidth="1"/>
    <col min="1283" max="1283" width="81.85546875" style="14" customWidth="1"/>
    <col min="1284" max="1536" width="9.140625" style="14"/>
    <col min="1537" max="1537" width="17.85546875" style="14" customWidth="1"/>
    <col min="1538" max="1538" width="23.85546875" style="14" customWidth="1"/>
    <col min="1539" max="1539" width="81.85546875" style="14" customWidth="1"/>
    <col min="1540" max="1792" width="9.140625" style="14"/>
    <col min="1793" max="1793" width="17.85546875" style="14" customWidth="1"/>
    <col min="1794" max="1794" width="23.85546875" style="14" customWidth="1"/>
    <col min="1795" max="1795" width="81.85546875" style="14" customWidth="1"/>
    <col min="1796" max="2048" width="9.140625" style="14"/>
    <col min="2049" max="2049" width="17.85546875" style="14" customWidth="1"/>
    <col min="2050" max="2050" width="23.85546875" style="14" customWidth="1"/>
    <col min="2051" max="2051" width="81.85546875" style="14" customWidth="1"/>
    <col min="2052" max="2304" width="9.140625" style="14"/>
    <col min="2305" max="2305" width="17.85546875" style="14" customWidth="1"/>
    <col min="2306" max="2306" width="23.85546875" style="14" customWidth="1"/>
    <col min="2307" max="2307" width="81.85546875" style="14" customWidth="1"/>
    <col min="2308" max="2560" width="9.140625" style="14"/>
    <col min="2561" max="2561" width="17.85546875" style="14" customWidth="1"/>
    <col min="2562" max="2562" width="23.85546875" style="14" customWidth="1"/>
    <col min="2563" max="2563" width="81.85546875" style="14" customWidth="1"/>
    <col min="2564" max="2816" width="9.140625" style="14"/>
    <col min="2817" max="2817" width="17.85546875" style="14" customWidth="1"/>
    <col min="2818" max="2818" width="23.85546875" style="14" customWidth="1"/>
    <col min="2819" max="2819" width="81.85546875" style="14" customWidth="1"/>
    <col min="2820" max="3072" width="9.140625" style="14"/>
    <col min="3073" max="3073" width="17.85546875" style="14" customWidth="1"/>
    <col min="3074" max="3074" width="23.85546875" style="14" customWidth="1"/>
    <col min="3075" max="3075" width="81.85546875" style="14" customWidth="1"/>
    <col min="3076" max="3328" width="9.140625" style="14"/>
    <col min="3329" max="3329" width="17.85546875" style="14" customWidth="1"/>
    <col min="3330" max="3330" width="23.85546875" style="14" customWidth="1"/>
    <col min="3331" max="3331" width="81.85546875" style="14" customWidth="1"/>
    <col min="3332" max="3584" width="9.140625" style="14"/>
    <col min="3585" max="3585" width="17.85546875" style="14" customWidth="1"/>
    <col min="3586" max="3586" width="23.85546875" style="14" customWidth="1"/>
    <col min="3587" max="3587" width="81.85546875" style="14" customWidth="1"/>
    <col min="3588" max="3840" width="9.140625" style="14"/>
    <col min="3841" max="3841" width="17.85546875" style="14" customWidth="1"/>
    <col min="3842" max="3842" width="23.85546875" style="14" customWidth="1"/>
    <col min="3843" max="3843" width="81.85546875" style="14" customWidth="1"/>
    <col min="3844" max="4096" width="9.140625" style="14"/>
    <col min="4097" max="4097" width="17.85546875" style="14" customWidth="1"/>
    <col min="4098" max="4098" width="23.85546875" style="14" customWidth="1"/>
    <col min="4099" max="4099" width="81.85546875" style="14" customWidth="1"/>
    <col min="4100" max="4352" width="9.140625" style="14"/>
    <col min="4353" max="4353" width="17.85546875" style="14" customWidth="1"/>
    <col min="4354" max="4354" width="23.85546875" style="14" customWidth="1"/>
    <col min="4355" max="4355" width="81.85546875" style="14" customWidth="1"/>
    <col min="4356" max="4608" width="9.140625" style="14"/>
    <col min="4609" max="4609" width="17.85546875" style="14" customWidth="1"/>
    <col min="4610" max="4610" width="23.85546875" style="14" customWidth="1"/>
    <col min="4611" max="4611" width="81.85546875" style="14" customWidth="1"/>
    <col min="4612" max="4864" width="9.140625" style="14"/>
    <col min="4865" max="4865" width="17.85546875" style="14" customWidth="1"/>
    <col min="4866" max="4866" width="23.85546875" style="14" customWidth="1"/>
    <col min="4867" max="4867" width="81.85546875" style="14" customWidth="1"/>
    <col min="4868" max="5120" width="9.140625" style="14"/>
    <col min="5121" max="5121" width="17.85546875" style="14" customWidth="1"/>
    <col min="5122" max="5122" width="23.85546875" style="14" customWidth="1"/>
    <col min="5123" max="5123" width="81.85546875" style="14" customWidth="1"/>
    <col min="5124" max="5376" width="9.140625" style="14"/>
    <col min="5377" max="5377" width="17.85546875" style="14" customWidth="1"/>
    <col min="5378" max="5378" width="23.85546875" style="14" customWidth="1"/>
    <col min="5379" max="5379" width="81.85546875" style="14" customWidth="1"/>
    <col min="5380" max="5632" width="9.140625" style="14"/>
    <col min="5633" max="5633" width="17.85546875" style="14" customWidth="1"/>
    <col min="5634" max="5634" width="23.85546875" style="14" customWidth="1"/>
    <col min="5635" max="5635" width="81.85546875" style="14" customWidth="1"/>
    <col min="5636" max="5888" width="9.140625" style="14"/>
    <col min="5889" max="5889" width="17.85546875" style="14" customWidth="1"/>
    <col min="5890" max="5890" width="23.85546875" style="14" customWidth="1"/>
    <col min="5891" max="5891" width="81.85546875" style="14" customWidth="1"/>
    <col min="5892" max="6144" width="9.140625" style="14"/>
    <col min="6145" max="6145" width="17.85546875" style="14" customWidth="1"/>
    <col min="6146" max="6146" width="23.85546875" style="14" customWidth="1"/>
    <col min="6147" max="6147" width="81.85546875" style="14" customWidth="1"/>
    <col min="6148" max="6400" width="9.140625" style="14"/>
    <col min="6401" max="6401" width="17.85546875" style="14" customWidth="1"/>
    <col min="6402" max="6402" width="23.85546875" style="14" customWidth="1"/>
    <col min="6403" max="6403" width="81.85546875" style="14" customWidth="1"/>
    <col min="6404" max="6656" width="9.140625" style="14"/>
    <col min="6657" max="6657" width="17.85546875" style="14" customWidth="1"/>
    <col min="6658" max="6658" width="23.85546875" style="14" customWidth="1"/>
    <col min="6659" max="6659" width="81.85546875" style="14" customWidth="1"/>
    <col min="6660" max="6912" width="9.140625" style="14"/>
    <col min="6913" max="6913" width="17.85546875" style="14" customWidth="1"/>
    <col min="6914" max="6914" width="23.85546875" style="14" customWidth="1"/>
    <col min="6915" max="6915" width="81.85546875" style="14" customWidth="1"/>
    <col min="6916" max="7168" width="9.140625" style="14"/>
    <col min="7169" max="7169" width="17.85546875" style="14" customWidth="1"/>
    <col min="7170" max="7170" width="23.85546875" style="14" customWidth="1"/>
    <col min="7171" max="7171" width="81.85546875" style="14" customWidth="1"/>
    <col min="7172" max="7424" width="9.140625" style="14"/>
    <col min="7425" max="7425" width="17.85546875" style="14" customWidth="1"/>
    <col min="7426" max="7426" width="23.85546875" style="14" customWidth="1"/>
    <col min="7427" max="7427" width="81.85546875" style="14" customWidth="1"/>
    <col min="7428" max="7680" width="9.140625" style="14"/>
    <col min="7681" max="7681" width="17.85546875" style="14" customWidth="1"/>
    <col min="7682" max="7682" width="23.85546875" style="14" customWidth="1"/>
    <col min="7683" max="7683" width="81.85546875" style="14" customWidth="1"/>
    <col min="7684" max="7936" width="9.140625" style="14"/>
    <col min="7937" max="7937" width="17.85546875" style="14" customWidth="1"/>
    <col min="7938" max="7938" width="23.85546875" style="14" customWidth="1"/>
    <col min="7939" max="7939" width="81.85546875" style="14" customWidth="1"/>
    <col min="7940" max="8192" width="9.140625" style="14"/>
    <col min="8193" max="8193" width="17.85546875" style="14" customWidth="1"/>
    <col min="8194" max="8194" width="23.85546875" style="14" customWidth="1"/>
    <col min="8195" max="8195" width="81.85546875" style="14" customWidth="1"/>
    <col min="8196" max="8448" width="9.140625" style="14"/>
    <col min="8449" max="8449" width="17.85546875" style="14" customWidth="1"/>
    <col min="8450" max="8450" width="23.85546875" style="14" customWidth="1"/>
    <col min="8451" max="8451" width="81.85546875" style="14" customWidth="1"/>
    <col min="8452" max="8704" width="9.140625" style="14"/>
    <col min="8705" max="8705" width="17.85546875" style="14" customWidth="1"/>
    <col min="8706" max="8706" width="23.85546875" style="14" customWidth="1"/>
    <col min="8707" max="8707" width="81.85546875" style="14" customWidth="1"/>
    <col min="8708" max="8960" width="9.140625" style="14"/>
    <col min="8961" max="8961" width="17.85546875" style="14" customWidth="1"/>
    <col min="8962" max="8962" width="23.85546875" style="14" customWidth="1"/>
    <col min="8963" max="8963" width="81.85546875" style="14" customWidth="1"/>
    <col min="8964" max="9216" width="9.140625" style="14"/>
    <col min="9217" max="9217" width="17.85546875" style="14" customWidth="1"/>
    <col min="9218" max="9218" width="23.85546875" style="14" customWidth="1"/>
    <col min="9219" max="9219" width="81.85546875" style="14" customWidth="1"/>
    <col min="9220" max="9472" width="9.140625" style="14"/>
    <col min="9473" max="9473" width="17.85546875" style="14" customWidth="1"/>
    <col min="9474" max="9474" width="23.85546875" style="14" customWidth="1"/>
    <col min="9475" max="9475" width="81.85546875" style="14" customWidth="1"/>
    <col min="9476" max="9728" width="9.140625" style="14"/>
    <col min="9729" max="9729" width="17.85546875" style="14" customWidth="1"/>
    <col min="9730" max="9730" width="23.85546875" style="14" customWidth="1"/>
    <col min="9731" max="9731" width="81.85546875" style="14" customWidth="1"/>
    <col min="9732" max="9984" width="9.140625" style="14"/>
    <col min="9985" max="9985" width="17.85546875" style="14" customWidth="1"/>
    <col min="9986" max="9986" width="23.85546875" style="14" customWidth="1"/>
    <col min="9987" max="9987" width="81.85546875" style="14" customWidth="1"/>
    <col min="9988" max="10240" width="9.140625" style="14"/>
    <col min="10241" max="10241" width="17.85546875" style="14" customWidth="1"/>
    <col min="10242" max="10242" width="23.85546875" style="14" customWidth="1"/>
    <col min="10243" max="10243" width="81.85546875" style="14" customWidth="1"/>
    <col min="10244" max="10496" width="9.140625" style="14"/>
    <col min="10497" max="10497" width="17.85546875" style="14" customWidth="1"/>
    <col min="10498" max="10498" width="23.85546875" style="14" customWidth="1"/>
    <col min="10499" max="10499" width="81.85546875" style="14" customWidth="1"/>
    <col min="10500" max="10752" width="9.140625" style="14"/>
    <col min="10753" max="10753" width="17.85546875" style="14" customWidth="1"/>
    <col min="10754" max="10754" width="23.85546875" style="14" customWidth="1"/>
    <col min="10755" max="10755" width="81.85546875" style="14" customWidth="1"/>
    <col min="10756" max="11008" width="9.140625" style="14"/>
    <col min="11009" max="11009" width="17.85546875" style="14" customWidth="1"/>
    <col min="11010" max="11010" width="23.85546875" style="14" customWidth="1"/>
    <col min="11011" max="11011" width="81.85546875" style="14" customWidth="1"/>
    <col min="11012" max="11264" width="9.140625" style="14"/>
    <col min="11265" max="11265" width="17.85546875" style="14" customWidth="1"/>
    <col min="11266" max="11266" width="23.85546875" style="14" customWidth="1"/>
    <col min="11267" max="11267" width="81.85546875" style="14" customWidth="1"/>
    <col min="11268" max="11520" width="9.140625" style="14"/>
    <col min="11521" max="11521" width="17.85546875" style="14" customWidth="1"/>
    <col min="11522" max="11522" width="23.85546875" style="14" customWidth="1"/>
    <col min="11523" max="11523" width="81.85546875" style="14" customWidth="1"/>
    <col min="11524" max="11776" width="9.140625" style="14"/>
    <col min="11777" max="11777" width="17.85546875" style="14" customWidth="1"/>
    <col min="11778" max="11778" width="23.85546875" style="14" customWidth="1"/>
    <col min="11779" max="11779" width="81.85546875" style="14" customWidth="1"/>
    <col min="11780" max="12032" width="9.140625" style="14"/>
    <col min="12033" max="12033" width="17.85546875" style="14" customWidth="1"/>
    <col min="12034" max="12034" width="23.85546875" style="14" customWidth="1"/>
    <col min="12035" max="12035" width="81.85546875" style="14" customWidth="1"/>
    <col min="12036" max="12288" width="9.140625" style="14"/>
    <col min="12289" max="12289" width="17.85546875" style="14" customWidth="1"/>
    <col min="12290" max="12290" width="23.85546875" style="14" customWidth="1"/>
    <col min="12291" max="12291" width="81.85546875" style="14" customWidth="1"/>
    <col min="12292" max="12544" width="9.140625" style="14"/>
    <col min="12545" max="12545" width="17.85546875" style="14" customWidth="1"/>
    <col min="12546" max="12546" width="23.85546875" style="14" customWidth="1"/>
    <col min="12547" max="12547" width="81.85546875" style="14" customWidth="1"/>
    <col min="12548" max="12800" width="9.140625" style="14"/>
    <col min="12801" max="12801" width="17.85546875" style="14" customWidth="1"/>
    <col min="12802" max="12802" width="23.85546875" style="14" customWidth="1"/>
    <col min="12803" max="12803" width="81.85546875" style="14" customWidth="1"/>
    <col min="12804" max="13056" width="9.140625" style="14"/>
    <col min="13057" max="13057" width="17.85546875" style="14" customWidth="1"/>
    <col min="13058" max="13058" width="23.85546875" style="14" customWidth="1"/>
    <col min="13059" max="13059" width="81.85546875" style="14" customWidth="1"/>
    <col min="13060" max="13312" width="9.140625" style="14"/>
    <col min="13313" max="13313" width="17.85546875" style="14" customWidth="1"/>
    <col min="13314" max="13314" width="23.85546875" style="14" customWidth="1"/>
    <col min="13315" max="13315" width="81.85546875" style="14" customWidth="1"/>
    <col min="13316" max="13568" width="9.140625" style="14"/>
    <col min="13569" max="13569" width="17.85546875" style="14" customWidth="1"/>
    <col min="13570" max="13570" width="23.85546875" style="14" customWidth="1"/>
    <col min="13571" max="13571" width="81.85546875" style="14" customWidth="1"/>
    <col min="13572" max="13824" width="9.140625" style="14"/>
    <col min="13825" max="13825" width="17.85546875" style="14" customWidth="1"/>
    <col min="13826" max="13826" width="23.85546875" style="14" customWidth="1"/>
    <col min="13827" max="13827" width="81.85546875" style="14" customWidth="1"/>
    <col min="13828" max="14080" width="9.140625" style="14"/>
    <col min="14081" max="14081" width="17.85546875" style="14" customWidth="1"/>
    <col min="14082" max="14082" width="23.85546875" style="14" customWidth="1"/>
    <col min="14083" max="14083" width="81.85546875" style="14" customWidth="1"/>
    <col min="14084" max="14336" width="9.140625" style="14"/>
    <col min="14337" max="14337" width="17.85546875" style="14" customWidth="1"/>
    <col min="14338" max="14338" width="23.85546875" style="14" customWidth="1"/>
    <col min="14339" max="14339" width="81.85546875" style="14" customWidth="1"/>
    <col min="14340" max="14592" width="9.140625" style="14"/>
    <col min="14593" max="14593" width="17.85546875" style="14" customWidth="1"/>
    <col min="14594" max="14594" width="23.85546875" style="14" customWidth="1"/>
    <col min="14595" max="14595" width="81.85546875" style="14" customWidth="1"/>
    <col min="14596" max="14848" width="9.140625" style="14"/>
    <col min="14849" max="14849" width="17.85546875" style="14" customWidth="1"/>
    <col min="14850" max="14850" width="23.85546875" style="14" customWidth="1"/>
    <col min="14851" max="14851" width="81.85546875" style="14" customWidth="1"/>
    <col min="14852" max="15104" width="9.140625" style="14"/>
    <col min="15105" max="15105" width="17.85546875" style="14" customWidth="1"/>
    <col min="15106" max="15106" width="23.85546875" style="14" customWidth="1"/>
    <col min="15107" max="15107" width="81.85546875" style="14" customWidth="1"/>
    <col min="15108" max="15360" width="9.140625" style="14"/>
    <col min="15361" max="15361" width="17.85546875" style="14" customWidth="1"/>
    <col min="15362" max="15362" width="23.85546875" style="14" customWidth="1"/>
    <col min="15363" max="15363" width="81.85546875" style="14" customWidth="1"/>
    <col min="15364" max="15616" width="9.140625" style="14"/>
    <col min="15617" max="15617" width="17.85546875" style="14" customWidth="1"/>
    <col min="15618" max="15618" width="23.85546875" style="14" customWidth="1"/>
    <col min="15619" max="15619" width="81.85546875" style="14" customWidth="1"/>
    <col min="15620" max="15872" width="9.140625" style="14"/>
    <col min="15873" max="15873" width="17.85546875" style="14" customWidth="1"/>
    <col min="15874" max="15874" width="23.85546875" style="14" customWidth="1"/>
    <col min="15875" max="15875" width="81.85546875" style="14" customWidth="1"/>
    <col min="15876" max="16128" width="9.140625" style="14"/>
    <col min="16129" max="16129" width="17.85546875" style="14" customWidth="1"/>
    <col min="16130" max="16130" width="23.85546875" style="14" customWidth="1"/>
    <col min="16131" max="16131" width="81.85546875" style="14" customWidth="1"/>
    <col min="16132" max="16384" width="9.140625" style="14"/>
  </cols>
  <sheetData>
    <row r="1" spans="1:3" ht="15.75">
      <c r="C1" s="15" t="s">
        <v>7</v>
      </c>
    </row>
    <row r="2" spans="1:3" ht="63">
      <c r="C2" s="16" t="s">
        <v>318</v>
      </c>
    </row>
    <row r="3" spans="1:3" ht="34.5" customHeight="1">
      <c r="A3" s="498" t="s">
        <v>8</v>
      </c>
      <c r="B3" s="498"/>
      <c r="C3" s="498"/>
    </row>
    <row r="4" spans="1:3" ht="15.75">
      <c r="A4" s="129"/>
      <c r="B4" s="129"/>
      <c r="C4" s="132" t="s">
        <v>9</v>
      </c>
    </row>
    <row r="5" spans="1:3" ht="15.75">
      <c r="A5" s="498" t="s">
        <v>305</v>
      </c>
      <c r="B5" s="498"/>
      <c r="C5" s="498"/>
    </row>
    <row r="6" spans="1:3" ht="15.75">
      <c r="A6" s="498" t="s">
        <v>317</v>
      </c>
      <c r="B6" s="498"/>
      <c r="C6" s="498"/>
    </row>
    <row r="7" spans="1:3" ht="15.75">
      <c r="A7" s="499"/>
      <c r="B7" s="499"/>
    </row>
    <row r="8" spans="1:3" ht="15.75">
      <c r="A8" s="500" t="s">
        <v>3</v>
      </c>
      <c r="B8" s="501"/>
      <c r="C8" s="502" t="s">
        <v>4</v>
      </c>
    </row>
    <row r="9" spans="1:3" ht="31.5">
      <c r="A9" s="17" t="s">
        <v>5</v>
      </c>
      <c r="B9" s="17" t="s">
        <v>6</v>
      </c>
      <c r="C9" s="503"/>
    </row>
    <row r="10" spans="1:3" ht="15.75">
      <c r="A10" s="17"/>
      <c r="B10" s="17"/>
      <c r="C10" s="130"/>
    </row>
    <row r="11" spans="1:3" ht="15.75">
      <c r="A11" s="495" t="s">
        <v>246</v>
      </c>
      <c r="B11" s="495"/>
      <c r="C11" s="495"/>
    </row>
    <row r="12" spans="1:3" ht="45">
      <c r="A12" s="214">
        <v>100</v>
      </c>
      <c r="B12" s="159" t="s">
        <v>78</v>
      </c>
      <c r="C12" s="121" t="s">
        <v>76</v>
      </c>
    </row>
    <row r="13" spans="1:3" ht="60">
      <c r="A13" s="214">
        <v>100</v>
      </c>
      <c r="B13" s="159" t="s">
        <v>80</v>
      </c>
      <c r="C13" s="160" t="s">
        <v>79</v>
      </c>
    </row>
    <row r="14" spans="1:3" ht="60">
      <c r="A14" s="214">
        <v>100</v>
      </c>
      <c r="B14" s="159" t="s">
        <v>82</v>
      </c>
      <c r="C14" s="161" t="s">
        <v>81</v>
      </c>
    </row>
    <row r="15" spans="1:3" ht="45">
      <c r="A15" s="214">
        <v>100</v>
      </c>
      <c r="B15" s="159" t="s">
        <v>84</v>
      </c>
      <c r="C15" s="161" t="s">
        <v>83</v>
      </c>
    </row>
    <row r="16" spans="1:3" ht="15.75">
      <c r="A16" s="495" t="s">
        <v>247</v>
      </c>
      <c r="B16" s="495"/>
      <c r="C16" s="495"/>
    </row>
    <row r="17" spans="1:3" ht="60">
      <c r="A17" s="214">
        <v>182</v>
      </c>
      <c r="B17" s="215" t="s">
        <v>73</v>
      </c>
      <c r="C17" s="121" t="s">
        <v>72</v>
      </c>
    </row>
    <row r="18" spans="1:3" ht="30">
      <c r="A18" s="165">
        <v>182</v>
      </c>
      <c r="B18" s="215" t="s">
        <v>88</v>
      </c>
      <c r="C18" s="121" t="s">
        <v>87</v>
      </c>
    </row>
    <row r="19" spans="1:3" ht="60">
      <c r="A19" s="165">
        <v>182</v>
      </c>
      <c r="B19" s="167" t="s">
        <v>92</v>
      </c>
      <c r="C19" s="121" t="s">
        <v>91</v>
      </c>
    </row>
    <row r="20" spans="1:3" ht="45">
      <c r="A20" s="165">
        <v>182</v>
      </c>
      <c r="B20" s="167" t="s">
        <v>248</v>
      </c>
      <c r="C20" s="121" t="s">
        <v>249</v>
      </c>
    </row>
    <row r="21" spans="1:3" ht="45">
      <c r="A21" s="165">
        <v>182</v>
      </c>
      <c r="B21" s="167" t="s">
        <v>94</v>
      </c>
      <c r="C21" s="161" t="s">
        <v>93</v>
      </c>
    </row>
    <row r="22" spans="1:3" ht="30">
      <c r="A22" s="165">
        <v>182</v>
      </c>
      <c r="B22" s="167" t="s">
        <v>250</v>
      </c>
      <c r="C22" s="161" t="s">
        <v>251</v>
      </c>
    </row>
    <row r="23" spans="1:3" ht="45">
      <c r="A23" s="165">
        <v>182</v>
      </c>
      <c r="B23" s="167" t="s">
        <v>252</v>
      </c>
      <c r="C23" s="161" t="s">
        <v>253</v>
      </c>
    </row>
    <row r="24" spans="1:3" ht="60">
      <c r="A24" s="214">
        <v>182</v>
      </c>
      <c r="B24" s="167" t="s">
        <v>96</v>
      </c>
      <c r="C24" s="161" t="s">
        <v>95</v>
      </c>
    </row>
    <row r="25" spans="1:3" ht="30">
      <c r="A25" s="214">
        <v>182</v>
      </c>
      <c r="B25" s="167" t="s">
        <v>254</v>
      </c>
      <c r="C25" s="161" t="s">
        <v>255</v>
      </c>
    </row>
    <row r="26" spans="1:3" ht="60">
      <c r="A26" s="214">
        <v>182</v>
      </c>
      <c r="B26" s="167" t="s">
        <v>256</v>
      </c>
      <c r="C26" s="161" t="s">
        <v>257</v>
      </c>
    </row>
    <row r="27" spans="1:3" ht="30">
      <c r="A27" s="214">
        <v>182</v>
      </c>
      <c r="B27" s="214" t="s">
        <v>258</v>
      </c>
      <c r="C27" s="216" t="s">
        <v>259</v>
      </c>
    </row>
    <row r="28" spans="1:3" ht="15.75">
      <c r="A28" s="496" t="s">
        <v>260</v>
      </c>
      <c r="B28" s="496"/>
      <c r="C28" s="496"/>
    </row>
    <row r="29" spans="1:3" ht="45">
      <c r="A29" s="217">
        <v>197</v>
      </c>
      <c r="B29" s="172" t="s">
        <v>261</v>
      </c>
      <c r="C29" s="173" t="s">
        <v>262</v>
      </c>
    </row>
    <row r="30" spans="1:3" ht="15.75">
      <c r="A30" s="497" t="s">
        <v>263</v>
      </c>
      <c r="B30" s="497"/>
      <c r="C30" s="497"/>
    </row>
    <row r="31" spans="1:3" ht="30">
      <c r="A31" s="214">
        <v>810</v>
      </c>
      <c r="B31" s="159" t="s">
        <v>112</v>
      </c>
      <c r="C31" s="161" t="s">
        <v>111</v>
      </c>
    </row>
    <row r="32" spans="1:3" ht="45">
      <c r="A32" s="125">
        <v>810</v>
      </c>
      <c r="B32" s="174" t="s">
        <v>264</v>
      </c>
      <c r="C32" s="161" t="s">
        <v>265</v>
      </c>
    </row>
    <row r="33" spans="1:3" ht="15.75">
      <c r="A33" s="497" t="s">
        <v>266</v>
      </c>
      <c r="B33" s="497"/>
      <c r="C33" s="497"/>
    </row>
    <row r="34" spans="1:3" ht="60">
      <c r="A34" s="125">
        <v>822</v>
      </c>
      <c r="B34" s="122" t="s">
        <v>100</v>
      </c>
      <c r="C34" s="121" t="s">
        <v>99</v>
      </c>
    </row>
    <row r="35" spans="1:3" ht="60">
      <c r="A35" s="125">
        <v>822</v>
      </c>
      <c r="B35" s="122" t="s">
        <v>104</v>
      </c>
      <c r="C35" s="127" t="s">
        <v>103</v>
      </c>
    </row>
    <row r="36" spans="1:3" ht="30">
      <c r="A36" s="125">
        <v>822</v>
      </c>
      <c r="B36" s="122" t="s">
        <v>106</v>
      </c>
      <c r="C36" s="121" t="s">
        <v>105</v>
      </c>
    </row>
    <row r="37" spans="1:3" ht="45">
      <c r="A37" s="125">
        <v>822</v>
      </c>
      <c r="B37" s="159" t="s">
        <v>267</v>
      </c>
      <c r="C37" s="161" t="s">
        <v>268</v>
      </c>
    </row>
    <row r="38" spans="1:3" ht="60">
      <c r="A38" s="125">
        <v>822</v>
      </c>
      <c r="B38" s="159" t="s">
        <v>108</v>
      </c>
      <c r="C38" s="121" t="s">
        <v>107</v>
      </c>
    </row>
    <row r="39" spans="1:3" ht="15.75">
      <c r="A39" s="125">
        <v>822</v>
      </c>
      <c r="B39" s="159" t="s">
        <v>269</v>
      </c>
      <c r="C39" s="218" t="s">
        <v>270</v>
      </c>
    </row>
    <row r="40" spans="1:3" ht="60">
      <c r="A40" s="125">
        <v>822</v>
      </c>
      <c r="B40" s="159" t="s">
        <v>271</v>
      </c>
      <c r="C40" s="219" t="s">
        <v>272</v>
      </c>
    </row>
    <row r="41" spans="1:3" ht="60">
      <c r="A41" s="125">
        <v>822</v>
      </c>
      <c r="B41" s="174" t="s">
        <v>273</v>
      </c>
      <c r="C41" s="220" t="s">
        <v>274</v>
      </c>
    </row>
    <row r="42" spans="1:3" ht="60">
      <c r="A42" s="125">
        <v>822</v>
      </c>
      <c r="B42" s="174" t="s">
        <v>275</v>
      </c>
      <c r="C42" s="220" t="s">
        <v>276</v>
      </c>
    </row>
    <row r="43" spans="1:3" ht="60">
      <c r="A43" s="125">
        <v>822</v>
      </c>
      <c r="B43" s="174" t="s">
        <v>277</v>
      </c>
      <c r="C43" s="220" t="s">
        <v>278</v>
      </c>
    </row>
    <row r="44" spans="1:3" ht="15.75">
      <c r="A44" s="125">
        <v>822</v>
      </c>
      <c r="B44" s="159" t="s">
        <v>279</v>
      </c>
      <c r="C44" s="161" t="s">
        <v>280</v>
      </c>
    </row>
    <row r="45" spans="1:3" ht="15.75">
      <c r="A45" s="125">
        <v>822</v>
      </c>
      <c r="B45" s="180" t="s">
        <v>281</v>
      </c>
      <c r="C45" s="181" t="s">
        <v>282</v>
      </c>
    </row>
    <row r="46" spans="1:3" ht="15.75"/>
    <row r="47" spans="1:3" ht="15.75"/>
    <row r="48" spans="1:3" ht="15.75"/>
    <row r="49" ht="15.75"/>
    <row r="50" ht="15.75"/>
    <row r="51" ht="15.75"/>
    <row r="52" ht="15.75"/>
    <row r="53" ht="15.75"/>
    <row r="54" ht="15.75"/>
    <row r="55" ht="15.75"/>
    <row r="56" ht="15.75"/>
    <row r="57" ht="15.75"/>
    <row r="58" ht="15.75"/>
    <row r="59" ht="15.75"/>
    <row r="60" ht="15.75"/>
    <row r="61" ht="15.75"/>
    <row r="62" ht="15.75"/>
    <row r="63" ht="15.75"/>
    <row r="64" ht="15.75"/>
    <row r="65" ht="15.75"/>
    <row r="66" ht="15.75"/>
    <row r="67" ht="15.75"/>
    <row r="68" ht="15.75"/>
    <row r="69" ht="15.75"/>
    <row r="70" ht="15.75"/>
    <row r="71" ht="15.75"/>
    <row r="72" ht="15.75"/>
    <row r="73" ht="15.75"/>
    <row r="74" ht="15.75"/>
    <row r="75" ht="15.75"/>
    <row r="76" ht="15.75"/>
    <row r="77" ht="15.75"/>
    <row r="78" ht="15.75"/>
    <row r="79" ht="15.75"/>
    <row r="80" ht="15.75"/>
    <row r="81" ht="15.75"/>
    <row r="82" ht="15.75"/>
    <row r="83" ht="15.75"/>
    <row r="84" ht="15.75"/>
    <row r="85" ht="15.75"/>
    <row r="86" ht="15.75"/>
    <row r="87" ht="15.75"/>
    <row r="88" ht="15.75"/>
    <row r="89" ht="15.75"/>
    <row r="90" ht="15.75"/>
    <row r="91" ht="15.75"/>
    <row r="92" ht="15.75"/>
    <row r="93" ht="15.75"/>
    <row r="94" ht="15.75"/>
    <row r="95" ht="15.75"/>
    <row r="96" ht="15.75"/>
    <row r="97" ht="15.75"/>
    <row r="98" ht="15.75"/>
    <row r="99" ht="15.75"/>
    <row r="100" ht="15.75"/>
    <row r="101" ht="15.75"/>
    <row r="102" ht="15.75"/>
    <row r="103" ht="15.75"/>
    <row r="104" ht="15.75"/>
    <row r="105" ht="15.75"/>
    <row r="106" ht="15.75"/>
    <row r="107" ht="15.75"/>
    <row r="108" ht="15.75"/>
    <row r="109" ht="15.75"/>
    <row r="110" ht="15.75"/>
  </sheetData>
  <autoFilter ref="A10:C13"/>
  <mergeCells count="11">
    <mergeCell ref="A3:C3"/>
    <mergeCell ref="A5:C5"/>
    <mergeCell ref="A6:C6"/>
    <mergeCell ref="A7:B7"/>
    <mergeCell ref="A8:B8"/>
    <mergeCell ref="C8:C9"/>
    <mergeCell ref="A11:C11"/>
    <mergeCell ref="A16:C16"/>
    <mergeCell ref="A28:C28"/>
    <mergeCell ref="A30:C30"/>
    <mergeCell ref="A33:C33"/>
  </mergeCells>
  <pageMargins left="0.23622047244094491" right="0.23622047244094491" top="0" bottom="0" header="0.31496062992125984" footer="0.31496062992125984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3"/>
  <sheetViews>
    <sheetView view="pageBreakPreview" zoomScale="115" zoomScaleNormal="80" zoomScaleSheetLayoutView="115" workbookViewId="0">
      <selection activeCell="C21" sqref="C21"/>
    </sheetView>
  </sheetViews>
  <sheetFormatPr defaultRowHeight="12.75"/>
  <cols>
    <col min="1" max="1" width="14.7109375" style="12" customWidth="1"/>
    <col min="2" max="2" width="26.140625" style="4" customWidth="1"/>
    <col min="3" max="3" width="86.5703125" style="4" customWidth="1"/>
    <col min="4" max="256" width="9.140625" style="4"/>
    <col min="257" max="257" width="14.7109375" style="4" customWidth="1"/>
    <col min="258" max="258" width="26.140625" style="4" customWidth="1"/>
    <col min="259" max="259" width="86.5703125" style="4" customWidth="1"/>
    <col min="260" max="512" width="9.140625" style="4"/>
    <col min="513" max="513" width="14.7109375" style="4" customWidth="1"/>
    <col min="514" max="514" width="26.140625" style="4" customWidth="1"/>
    <col min="515" max="515" width="86.5703125" style="4" customWidth="1"/>
    <col min="516" max="768" width="9.140625" style="4"/>
    <col min="769" max="769" width="14.7109375" style="4" customWidth="1"/>
    <col min="770" max="770" width="26.140625" style="4" customWidth="1"/>
    <col min="771" max="771" width="86.5703125" style="4" customWidth="1"/>
    <col min="772" max="1024" width="9.140625" style="4"/>
    <col min="1025" max="1025" width="14.7109375" style="4" customWidth="1"/>
    <col min="1026" max="1026" width="26.140625" style="4" customWidth="1"/>
    <col min="1027" max="1027" width="86.5703125" style="4" customWidth="1"/>
    <col min="1028" max="1280" width="9.140625" style="4"/>
    <col min="1281" max="1281" width="14.7109375" style="4" customWidth="1"/>
    <col min="1282" max="1282" width="26.140625" style="4" customWidth="1"/>
    <col min="1283" max="1283" width="86.5703125" style="4" customWidth="1"/>
    <col min="1284" max="1536" width="9.140625" style="4"/>
    <col min="1537" max="1537" width="14.7109375" style="4" customWidth="1"/>
    <col min="1538" max="1538" width="26.140625" style="4" customWidth="1"/>
    <col min="1539" max="1539" width="86.5703125" style="4" customWidth="1"/>
    <col min="1540" max="1792" width="9.140625" style="4"/>
    <col min="1793" max="1793" width="14.7109375" style="4" customWidth="1"/>
    <col min="1794" max="1794" width="26.140625" style="4" customWidth="1"/>
    <col min="1795" max="1795" width="86.5703125" style="4" customWidth="1"/>
    <col min="1796" max="2048" width="9.140625" style="4"/>
    <col min="2049" max="2049" width="14.7109375" style="4" customWidth="1"/>
    <col min="2050" max="2050" width="26.140625" style="4" customWidth="1"/>
    <col min="2051" max="2051" width="86.5703125" style="4" customWidth="1"/>
    <col min="2052" max="2304" width="9.140625" style="4"/>
    <col min="2305" max="2305" width="14.7109375" style="4" customWidth="1"/>
    <col min="2306" max="2306" width="26.140625" style="4" customWidth="1"/>
    <col min="2307" max="2307" width="86.5703125" style="4" customWidth="1"/>
    <col min="2308" max="2560" width="9.140625" style="4"/>
    <col min="2561" max="2561" width="14.7109375" style="4" customWidth="1"/>
    <col min="2562" max="2562" width="26.140625" style="4" customWidth="1"/>
    <col min="2563" max="2563" width="86.5703125" style="4" customWidth="1"/>
    <col min="2564" max="2816" width="9.140625" style="4"/>
    <col min="2817" max="2817" width="14.7109375" style="4" customWidth="1"/>
    <col min="2818" max="2818" width="26.140625" style="4" customWidth="1"/>
    <col min="2819" max="2819" width="86.5703125" style="4" customWidth="1"/>
    <col min="2820" max="3072" width="9.140625" style="4"/>
    <col min="3073" max="3073" width="14.7109375" style="4" customWidth="1"/>
    <col min="3074" max="3074" width="26.140625" style="4" customWidth="1"/>
    <col min="3075" max="3075" width="86.5703125" style="4" customWidth="1"/>
    <col min="3076" max="3328" width="9.140625" style="4"/>
    <col min="3329" max="3329" width="14.7109375" style="4" customWidth="1"/>
    <col min="3330" max="3330" width="26.140625" style="4" customWidth="1"/>
    <col min="3331" max="3331" width="86.5703125" style="4" customWidth="1"/>
    <col min="3332" max="3584" width="9.140625" style="4"/>
    <col min="3585" max="3585" width="14.7109375" style="4" customWidth="1"/>
    <col min="3586" max="3586" width="26.140625" style="4" customWidth="1"/>
    <col min="3587" max="3587" width="86.5703125" style="4" customWidth="1"/>
    <col min="3588" max="3840" width="9.140625" style="4"/>
    <col min="3841" max="3841" width="14.7109375" style="4" customWidth="1"/>
    <col min="3842" max="3842" width="26.140625" style="4" customWidth="1"/>
    <col min="3843" max="3843" width="86.5703125" style="4" customWidth="1"/>
    <col min="3844" max="4096" width="9.140625" style="4"/>
    <col min="4097" max="4097" width="14.7109375" style="4" customWidth="1"/>
    <col min="4098" max="4098" width="26.140625" style="4" customWidth="1"/>
    <col min="4099" max="4099" width="86.5703125" style="4" customWidth="1"/>
    <col min="4100" max="4352" width="9.140625" style="4"/>
    <col min="4353" max="4353" width="14.7109375" style="4" customWidth="1"/>
    <col min="4354" max="4354" width="26.140625" style="4" customWidth="1"/>
    <col min="4355" max="4355" width="86.5703125" style="4" customWidth="1"/>
    <col min="4356" max="4608" width="9.140625" style="4"/>
    <col min="4609" max="4609" width="14.7109375" style="4" customWidth="1"/>
    <col min="4610" max="4610" width="26.140625" style="4" customWidth="1"/>
    <col min="4611" max="4611" width="86.5703125" style="4" customWidth="1"/>
    <col min="4612" max="4864" width="9.140625" style="4"/>
    <col min="4865" max="4865" width="14.7109375" style="4" customWidth="1"/>
    <col min="4866" max="4866" width="26.140625" style="4" customWidth="1"/>
    <col min="4867" max="4867" width="86.5703125" style="4" customWidth="1"/>
    <col min="4868" max="5120" width="9.140625" style="4"/>
    <col min="5121" max="5121" width="14.7109375" style="4" customWidth="1"/>
    <col min="5122" max="5122" width="26.140625" style="4" customWidth="1"/>
    <col min="5123" max="5123" width="86.5703125" style="4" customWidth="1"/>
    <col min="5124" max="5376" width="9.140625" style="4"/>
    <col min="5377" max="5377" width="14.7109375" style="4" customWidth="1"/>
    <col min="5378" max="5378" width="26.140625" style="4" customWidth="1"/>
    <col min="5379" max="5379" width="86.5703125" style="4" customWidth="1"/>
    <col min="5380" max="5632" width="9.140625" style="4"/>
    <col min="5633" max="5633" width="14.7109375" style="4" customWidth="1"/>
    <col min="5634" max="5634" width="26.140625" style="4" customWidth="1"/>
    <col min="5635" max="5635" width="86.5703125" style="4" customWidth="1"/>
    <col min="5636" max="5888" width="9.140625" style="4"/>
    <col min="5889" max="5889" width="14.7109375" style="4" customWidth="1"/>
    <col min="5890" max="5890" width="26.140625" style="4" customWidth="1"/>
    <col min="5891" max="5891" width="86.5703125" style="4" customWidth="1"/>
    <col min="5892" max="6144" width="9.140625" style="4"/>
    <col min="6145" max="6145" width="14.7109375" style="4" customWidth="1"/>
    <col min="6146" max="6146" width="26.140625" style="4" customWidth="1"/>
    <col min="6147" max="6147" width="86.5703125" style="4" customWidth="1"/>
    <col min="6148" max="6400" width="9.140625" style="4"/>
    <col min="6401" max="6401" width="14.7109375" style="4" customWidth="1"/>
    <col min="6402" max="6402" width="26.140625" style="4" customWidth="1"/>
    <col min="6403" max="6403" width="86.5703125" style="4" customWidth="1"/>
    <col min="6404" max="6656" width="9.140625" style="4"/>
    <col min="6657" max="6657" width="14.7109375" style="4" customWidth="1"/>
    <col min="6658" max="6658" width="26.140625" style="4" customWidth="1"/>
    <col min="6659" max="6659" width="86.5703125" style="4" customWidth="1"/>
    <col min="6660" max="6912" width="9.140625" style="4"/>
    <col min="6913" max="6913" width="14.7109375" style="4" customWidth="1"/>
    <col min="6914" max="6914" width="26.140625" style="4" customWidth="1"/>
    <col min="6915" max="6915" width="86.5703125" style="4" customWidth="1"/>
    <col min="6916" max="7168" width="9.140625" style="4"/>
    <col min="7169" max="7169" width="14.7109375" style="4" customWidth="1"/>
    <col min="7170" max="7170" width="26.140625" style="4" customWidth="1"/>
    <col min="7171" max="7171" width="86.5703125" style="4" customWidth="1"/>
    <col min="7172" max="7424" width="9.140625" style="4"/>
    <col min="7425" max="7425" width="14.7109375" style="4" customWidth="1"/>
    <col min="7426" max="7426" width="26.140625" style="4" customWidth="1"/>
    <col min="7427" max="7427" width="86.5703125" style="4" customWidth="1"/>
    <col min="7428" max="7680" width="9.140625" style="4"/>
    <col min="7681" max="7681" width="14.7109375" style="4" customWidth="1"/>
    <col min="7682" max="7682" width="26.140625" style="4" customWidth="1"/>
    <col min="7683" max="7683" width="86.5703125" style="4" customWidth="1"/>
    <col min="7684" max="7936" width="9.140625" style="4"/>
    <col min="7937" max="7937" width="14.7109375" style="4" customWidth="1"/>
    <col min="7938" max="7938" width="26.140625" style="4" customWidth="1"/>
    <col min="7939" max="7939" width="86.5703125" style="4" customWidth="1"/>
    <col min="7940" max="8192" width="9.140625" style="4"/>
    <col min="8193" max="8193" width="14.7109375" style="4" customWidth="1"/>
    <col min="8194" max="8194" width="26.140625" style="4" customWidth="1"/>
    <col min="8195" max="8195" width="86.5703125" style="4" customWidth="1"/>
    <col min="8196" max="8448" width="9.140625" style="4"/>
    <col min="8449" max="8449" width="14.7109375" style="4" customWidth="1"/>
    <col min="8450" max="8450" width="26.140625" style="4" customWidth="1"/>
    <col min="8451" max="8451" width="86.5703125" style="4" customWidth="1"/>
    <col min="8452" max="8704" width="9.140625" style="4"/>
    <col min="8705" max="8705" width="14.7109375" style="4" customWidth="1"/>
    <col min="8706" max="8706" width="26.140625" style="4" customWidth="1"/>
    <col min="8707" max="8707" width="86.5703125" style="4" customWidth="1"/>
    <col min="8708" max="8960" width="9.140625" style="4"/>
    <col min="8961" max="8961" width="14.7109375" style="4" customWidth="1"/>
    <col min="8962" max="8962" width="26.140625" style="4" customWidth="1"/>
    <col min="8963" max="8963" width="86.5703125" style="4" customWidth="1"/>
    <col min="8964" max="9216" width="9.140625" style="4"/>
    <col min="9217" max="9217" width="14.7109375" style="4" customWidth="1"/>
    <col min="9218" max="9218" width="26.140625" style="4" customWidth="1"/>
    <col min="9219" max="9219" width="86.5703125" style="4" customWidth="1"/>
    <col min="9220" max="9472" width="9.140625" style="4"/>
    <col min="9473" max="9473" width="14.7109375" style="4" customWidth="1"/>
    <col min="9474" max="9474" width="26.140625" style="4" customWidth="1"/>
    <col min="9475" max="9475" width="86.5703125" style="4" customWidth="1"/>
    <col min="9476" max="9728" width="9.140625" style="4"/>
    <col min="9729" max="9729" width="14.7109375" style="4" customWidth="1"/>
    <col min="9730" max="9730" width="26.140625" style="4" customWidth="1"/>
    <col min="9731" max="9731" width="86.5703125" style="4" customWidth="1"/>
    <col min="9732" max="9984" width="9.140625" style="4"/>
    <col min="9985" max="9985" width="14.7109375" style="4" customWidth="1"/>
    <col min="9986" max="9986" width="26.140625" style="4" customWidth="1"/>
    <col min="9987" max="9987" width="86.5703125" style="4" customWidth="1"/>
    <col min="9988" max="10240" width="9.140625" style="4"/>
    <col min="10241" max="10241" width="14.7109375" style="4" customWidth="1"/>
    <col min="10242" max="10242" width="26.140625" style="4" customWidth="1"/>
    <col min="10243" max="10243" width="86.5703125" style="4" customWidth="1"/>
    <col min="10244" max="10496" width="9.140625" style="4"/>
    <col min="10497" max="10497" width="14.7109375" style="4" customWidth="1"/>
    <col min="10498" max="10498" width="26.140625" style="4" customWidth="1"/>
    <col min="10499" max="10499" width="86.5703125" style="4" customWidth="1"/>
    <col min="10500" max="10752" width="9.140625" style="4"/>
    <col min="10753" max="10753" width="14.7109375" style="4" customWidth="1"/>
    <col min="10754" max="10754" width="26.140625" style="4" customWidth="1"/>
    <col min="10755" max="10755" width="86.5703125" style="4" customWidth="1"/>
    <col min="10756" max="11008" width="9.140625" style="4"/>
    <col min="11009" max="11009" width="14.7109375" style="4" customWidth="1"/>
    <col min="11010" max="11010" width="26.140625" style="4" customWidth="1"/>
    <col min="11011" max="11011" width="86.5703125" style="4" customWidth="1"/>
    <col min="11012" max="11264" width="9.140625" style="4"/>
    <col min="11265" max="11265" width="14.7109375" style="4" customWidth="1"/>
    <col min="11266" max="11266" width="26.140625" style="4" customWidth="1"/>
    <col min="11267" max="11267" width="86.5703125" style="4" customWidth="1"/>
    <col min="11268" max="11520" width="9.140625" style="4"/>
    <col min="11521" max="11521" width="14.7109375" style="4" customWidth="1"/>
    <col min="11522" max="11522" width="26.140625" style="4" customWidth="1"/>
    <col min="11523" max="11523" width="86.5703125" style="4" customWidth="1"/>
    <col min="11524" max="11776" width="9.140625" style="4"/>
    <col min="11777" max="11777" width="14.7109375" style="4" customWidth="1"/>
    <col min="11778" max="11778" width="26.140625" style="4" customWidth="1"/>
    <col min="11779" max="11779" width="86.5703125" style="4" customWidth="1"/>
    <col min="11780" max="12032" width="9.140625" style="4"/>
    <col min="12033" max="12033" width="14.7109375" style="4" customWidth="1"/>
    <col min="12034" max="12034" width="26.140625" style="4" customWidth="1"/>
    <col min="12035" max="12035" width="86.5703125" style="4" customWidth="1"/>
    <col min="12036" max="12288" width="9.140625" style="4"/>
    <col min="12289" max="12289" width="14.7109375" style="4" customWidth="1"/>
    <col min="12290" max="12290" width="26.140625" style="4" customWidth="1"/>
    <col min="12291" max="12291" width="86.5703125" style="4" customWidth="1"/>
    <col min="12292" max="12544" width="9.140625" style="4"/>
    <col min="12545" max="12545" width="14.7109375" style="4" customWidth="1"/>
    <col min="12546" max="12546" width="26.140625" style="4" customWidth="1"/>
    <col min="12547" max="12547" width="86.5703125" style="4" customWidth="1"/>
    <col min="12548" max="12800" width="9.140625" style="4"/>
    <col min="12801" max="12801" width="14.7109375" style="4" customWidth="1"/>
    <col min="12802" max="12802" width="26.140625" style="4" customWidth="1"/>
    <col min="12803" max="12803" width="86.5703125" style="4" customWidth="1"/>
    <col min="12804" max="13056" width="9.140625" style="4"/>
    <col min="13057" max="13057" width="14.7109375" style="4" customWidth="1"/>
    <col min="13058" max="13058" width="26.140625" style="4" customWidth="1"/>
    <col min="13059" max="13059" width="86.5703125" style="4" customWidth="1"/>
    <col min="13060" max="13312" width="9.140625" style="4"/>
    <col min="13313" max="13313" width="14.7109375" style="4" customWidth="1"/>
    <col min="13314" max="13314" width="26.140625" style="4" customWidth="1"/>
    <col min="13315" max="13315" width="86.5703125" style="4" customWidth="1"/>
    <col min="13316" max="13568" width="9.140625" style="4"/>
    <col min="13569" max="13569" width="14.7109375" style="4" customWidth="1"/>
    <col min="13570" max="13570" width="26.140625" style="4" customWidth="1"/>
    <col min="13571" max="13571" width="86.5703125" style="4" customWidth="1"/>
    <col min="13572" max="13824" width="9.140625" style="4"/>
    <col min="13825" max="13825" width="14.7109375" style="4" customWidth="1"/>
    <col min="13826" max="13826" width="26.140625" style="4" customWidth="1"/>
    <col min="13827" max="13827" width="86.5703125" style="4" customWidth="1"/>
    <col min="13828" max="14080" width="9.140625" style="4"/>
    <col min="14081" max="14081" width="14.7109375" style="4" customWidth="1"/>
    <col min="14082" max="14082" width="26.140625" style="4" customWidth="1"/>
    <col min="14083" max="14083" width="86.5703125" style="4" customWidth="1"/>
    <col min="14084" max="14336" width="9.140625" style="4"/>
    <col min="14337" max="14337" width="14.7109375" style="4" customWidth="1"/>
    <col min="14338" max="14338" width="26.140625" style="4" customWidth="1"/>
    <col min="14339" max="14339" width="86.5703125" style="4" customWidth="1"/>
    <col min="14340" max="14592" width="9.140625" style="4"/>
    <col min="14593" max="14593" width="14.7109375" style="4" customWidth="1"/>
    <col min="14594" max="14594" width="26.140625" style="4" customWidth="1"/>
    <col min="14595" max="14595" width="86.5703125" style="4" customWidth="1"/>
    <col min="14596" max="14848" width="9.140625" style="4"/>
    <col min="14849" max="14849" width="14.7109375" style="4" customWidth="1"/>
    <col min="14850" max="14850" width="26.140625" style="4" customWidth="1"/>
    <col min="14851" max="14851" width="86.5703125" style="4" customWidth="1"/>
    <col min="14852" max="15104" width="9.140625" style="4"/>
    <col min="15105" max="15105" width="14.7109375" style="4" customWidth="1"/>
    <col min="15106" max="15106" width="26.140625" style="4" customWidth="1"/>
    <col min="15107" max="15107" width="86.5703125" style="4" customWidth="1"/>
    <col min="15108" max="15360" width="9.140625" style="4"/>
    <col min="15361" max="15361" width="14.7109375" style="4" customWidth="1"/>
    <col min="15362" max="15362" width="26.140625" style="4" customWidth="1"/>
    <col min="15363" max="15363" width="86.5703125" style="4" customWidth="1"/>
    <col min="15364" max="15616" width="9.140625" style="4"/>
    <col min="15617" max="15617" width="14.7109375" style="4" customWidth="1"/>
    <col min="15618" max="15618" width="26.140625" style="4" customWidth="1"/>
    <col min="15619" max="15619" width="86.5703125" style="4" customWidth="1"/>
    <col min="15620" max="15872" width="9.140625" style="4"/>
    <col min="15873" max="15873" width="14.7109375" style="4" customWidth="1"/>
    <col min="15874" max="15874" width="26.140625" style="4" customWidth="1"/>
    <col min="15875" max="15875" width="86.5703125" style="4" customWidth="1"/>
    <col min="15876" max="16128" width="9.140625" style="4"/>
    <col min="16129" max="16129" width="14.7109375" style="4" customWidth="1"/>
    <col min="16130" max="16130" width="26.140625" style="4" customWidth="1"/>
    <col min="16131" max="16131" width="86.5703125" style="4" customWidth="1"/>
    <col min="16132" max="16384" width="9.140625" style="4"/>
  </cols>
  <sheetData>
    <row r="1" spans="1:3" ht="29.25" customHeight="1">
      <c r="A1" s="1"/>
      <c r="B1" s="2"/>
      <c r="C1" s="3" t="s">
        <v>0</v>
      </c>
    </row>
    <row r="2" spans="1:3" ht="15.6" customHeight="1">
      <c r="A2" s="1"/>
      <c r="B2" s="2"/>
      <c r="C2" s="3" t="s">
        <v>1</v>
      </c>
    </row>
    <row r="3" spans="1:3" s="7" customFormat="1" ht="14.25">
      <c r="A3" s="5"/>
      <c r="B3" s="5"/>
      <c r="C3" s="6"/>
    </row>
    <row r="4" spans="1:3" ht="14.25">
      <c r="A4" s="5"/>
      <c r="B4" s="5"/>
      <c r="C4" s="8"/>
    </row>
    <row r="5" spans="1:3" ht="15.75">
      <c r="A5" s="504" t="s">
        <v>2</v>
      </c>
      <c r="B5" s="504"/>
      <c r="C5" s="504"/>
    </row>
    <row r="6" spans="1:3" ht="24.4" customHeight="1">
      <c r="A6" s="498" t="s">
        <v>310</v>
      </c>
      <c r="B6" s="498"/>
      <c r="C6" s="498"/>
    </row>
    <row r="7" spans="1:3" ht="15.75">
      <c r="A7" s="9"/>
      <c r="B7" s="9"/>
      <c r="C7" s="10"/>
    </row>
    <row r="8" spans="1:3" ht="15.75">
      <c r="A8" s="505" t="s">
        <v>3</v>
      </c>
      <c r="B8" s="506"/>
      <c r="C8" s="507" t="s">
        <v>4</v>
      </c>
    </row>
    <row r="9" spans="1:3" ht="47.25">
      <c r="A9" s="11" t="s">
        <v>5</v>
      </c>
      <c r="B9" s="11" t="s">
        <v>6</v>
      </c>
      <c r="C9" s="508"/>
    </row>
    <row r="10" spans="1:3" ht="15">
      <c r="A10" s="125">
        <v>822</v>
      </c>
      <c r="B10" s="159" t="s">
        <v>122</v>
      </c>
      <c r="C10" s="161" t="s">
        <v>121</v>
      </c>
    </row>
    <row r="11" spans="1:3" ht="45">
      <c r="A11" s="125">
        <v>822</v>
      </c>
      <c r="B11" s="159" t="s">
        <v>283</v>
      </c>
      <c r="C11" s="161" t="s">
        <v>284</v>
      </c>
    </row>
    <row r="12" spans="1:3" ht="30">
      <c r="A12" s="125">
        <v>822</v>
      </c>
      <c r="B12" s="159" t="s">
        <v>285</v>
      </c>
      <c r="C12" s="161" t="s">
        <v>286</v>
      </c>
    </row>
    <row r="13" spans="1:3" ht="15">
      <c r="A13" s="125">
        <v>822</v>
      </c>
      <c r="B13" s="159" t="s">
        <v>130</v>
      </c>
      <c r="C13" s="161" t="s">
        <v>129</v>
      </c>
    </row>
    <row r="14" spans="1:3" ht="30">
      <c r="A14" s="125">
        <v>822</v>
      </c>
      <c r="B14" s="159" t="s">
        <v>126</v>
      </c>
      <c r="C14" s="161" t="s">
        <v>125</v>
      </c>
    </row>
    <row r="15" spans="1:3" ht="30">
      <c r="A15" s="125">
        <v>822</v>
      </c>
      <c r="B15" s="159" t="s">
        <v>124</v>
      </c>
      <c r="C15" s="161" t="s">
        <v>123</v>
      </c>
    </row>
    <row r="16" spans="1:3" ht="45">
      <c r="A16" s="125">
        <v>822</v>
      </c>
      <c r="B16" s="221" t="s">
        <v>287</v>
      </c>
      <c r="C16" s="222" t="s">
        <v>288</v>
      </c>
    </row>
    <row r="17" spans="1:3" ht="45">
      <c r="A17" s="125">
        <v>822</v>
      </c>
      <c r="B17" s="159" t="s">
        <v>128</v>
      </c>
      <c r="C17" s="161" t="s">
        <v>127</v>
      </c>
    </row>
    <row r="18" spans="1:3" ht="15">
      <c r="A18" s="125">
        <v>822</v>
      </c>
      <c r="B18" s="221" t="s">
        <v>132</v>
      </c>
      <c r="C18" s="222" t="s">
        <v>131</v>
      </c>
    </row>
    <row r="19" spans="1:3" ht="30">
      <c r="A19" s="125">
        <v>822</v>
      </c>
      <c r="B19" s="221" t="s">
        <v>289</v>
      </c>
      <c r="C19" s="222" t="s">
        <v>290</v>
      </c>
    </row>
    <row r="20" spans="1:3" ht="15">
      <c r="A20" s="125">
        <v>822</v>
      </c>
      <c r="B20" s="159" t="s">
        <v>136</v>
      </c>
      <c r="C20" s="223" t="s">
        <v>291</v>
      </c>
    </row>
    <row r="21" spans="1:3" ht="60">
      <c r="A21" s="125">
        <v>822</v>
      </c>
      <c r="B21" s="159" t="s">
        <v>292</v>
      </c>
      <c r="C21" s="224" t="s">
        <v>293</v>
      </c>
    </row>
    <row r="22" spans="1:3" ht="45">
      <c r="A22" s="125">
        <v>822</v>
      </c>
      <c r="B22" s="186" t="s">
        <v>294</v>
      </c>
      <c r="C22" s="187" t="s">
        <v>295</v>
      </c>
    </row>
    <row r="23" spans="1:3" ht="30">
      <c r="A23" s="125">
        <v>822</v>
      </c>
      <c r="B23" s="186" t="s">
        <v>296</v>
      </c>
      <c r="C23" s="187" t="s">
        <v>297</v>
      </c>
    </row>
  </sheetData>
  <mergeCells count="4">
    <mergeCell ref="A5:C5"/>
    <mergeCell ref="A6:C6"/>
    <mergeCell ref="A8:B8"/>
    <mergeCell ref="C8:C9"/>
  </mergeCells>
  <pageMargins left="0" right="0" top="0" bottom="0" header="0.51181102362204722" footer="0.51181102362204722"/>
  <pageSetup paperSize="9" scale="77" fitToHeight="0" orientation="portrait" r:id="rId1"/>
  <headerFooter differentFirst="1" alignWithMargins="0">
    <oddHeader>Страница 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5"/>
  <sheetViews>
    <sheetView view="pageBreakPreview" zoomScaleSheetLayoutView="100" workbookViewId="0">
      <selection activeCell="I3" sqref="I3"/>
    </sheetView>
  </sheetViews>
  <sheetFormatPr defaultRowHeight="15"/>
  <cols>
    <col min="1" max="1" width="25.140625" style="18" customWidth="1"/>
    <col min="2" max="2" width="29.28515625" style="18" customWidth="1"/>
    <col min="3" max="3" width="29.42578125" style="18" customWidth="1"/>
    <col min="4" max="16384" width="9.140625" style="19"/>
  </cols>
  <sheetData>
    <row r="1" spans="1:5" ht="97.5" customHeight="1">
      <c r="B1" s="509" t="s">
        <v>319</v>
      </c>
      <c r="C1" s="509"/>
    </row>
    <row r="2" spans="1:5" ht="72" customHeight="1">
      <c r="A2" s="510" t="s">
        <v>311</v>
      </c>
      <c r="B2" s="510"/>
      <c r="C2" s="510"/>
      <c r="E2" s="20"/>
    </row>
    <row r="3" spans="1:5" ht="90">
      <c r="A3" s="21" t="s">
        <v>10</v>
      </c>
      <c r="B3" s="21" t="s">
        <v>11</v>
      </c>
      <c r="C3" s="21" t="s">
        <v>12</v>
      </c>
    </row>
    <row r="4" spans="1:5" ht="49.5" customHeight="1">
      <c r="A4" s="125">
        <v>822</v>
      </c>
      <c r="B4" s="225" t="s">
        <v>238</v>
      </c>
      <c r="C4" s="226" t="s">
        <v>237</v>
      </c>
    </row>
    <row r="5" spans="1:5" ht="45">
      <c r="A5" s="125">
        <v>822</v>
      </c>
      <c r="B5" s="225" t="s">
        <v>240</v>
      </c>
      <c r="C5" s="226" t="s">
        <v>239</v>
      </c>
    </row>
  </sheetData>
  <mergeCells count="2">
    <mergeCell ref="B1:C1"/>
    <mergeCell ref="A2:C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E7"/>
  <sheetViews>
    <sheetView workbookViewId="0">
      <selection activeCell="C31" sqref="C31"/>
    </sheetView>
  </sheetViews>
  <sheetFormatPr defaultRowHeight="15"/>
  <cols>
    <col min="4" max="4" width="43.85546875" customWidth="1"/>
    <col min="5" max="5" width="32.28515625" customWidth="1"/>
  </cols>
  <sheetData>
    <row r="1" spans="2:5" ht="88.5" customHeight="1">
      <c r="B1" s="511" t="s">
        <v>372</v>
      </c>
      <c r="C1" s="511"/>
      <c r="D1" s="511"/>
      <c r="E1" s="511"/>
    </row>
    <row r="3" spans="2:5" ht="62.25" customHeight="1">
      <c r="B3" s="512" t="s">
        <v>334</v>
      </c>
      <c r="C3" s="513"/>
      <c r="D3" s="513"/>
      <c r="E3" s="513"/>
    </row>
    <row r="5" spans="2:5" ht="30.75" customHeight="1">
      <c r="B5" s="514" t="s">
        <v>323</v>
      </c>
      <c r="C5" s="515"/>
      <c r="D5" s="515"/>
      <c r="E5" s="516"/>
    </row>
    <row r="6" spans="2:5">
      <c r="B6" s="517"/>
      <c r="C6" s="518"/>
      <c r="D6" s="519"/>
      <c r="E6" s="245"/>
    </row>
    <row r="7" spans="2:5" ht="29.25" customHeight="1">
      <c r="B7" s="520" t="s">
        <v>324</v>
      </c>
      <c r="C7" s="520"/>
      <c r="D7" s="520"/>
      <c r="E7" s="246">
        <v>1</v>
      </c>
    </row>
  </sheetData>
  <mergeCells count="5">
    <mergeCell ref="B1:E1"/>
    <mergeCell ref="B3:E3"/>
    <mergeCell ref="B5:E5"/>
    <mergeCell ref="B6:D6"/>
    <mergeCell ref="B7:D7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79"/>
  <sheetViews>
    <sheetView tabSelected="1" view="pageBreakPreview" topLeftCell="A34" zoomScaleSheetLayoutView="100" workbookViewId="0">
      <selection activeCell="AC17" sqref="AC17"/>
    </sheetView>
  </sheetViews>
  <sheetFormatPr defaultRowHeight="12.75"/>
  <cols>
    <col min="1" max="1" width="0.28515625" style="23" customWidth="1"/>
    <col min="2" max="13" width="0" style="23" hidden="1" customWidth="1"/>
    <col min="14" max="14" width="45.85546875" style="23" bestFit="1" customWidth="1"/>
    <col min="15" max="15" width="3.7109375" style="23" bestFit="1" customWidth="1"/>
    <col min="16" max="16" width="4.28515625" style="23" bestFit="1" customWidth="1"/>
    <col min="17" max="17" width="5.5703125" style="23" hidden="1" customWidth="1"/>
    <col min="18" max="18" width="15.85546875" style="23" bestFit="1" customWidth="1"/>
    <col min="19" max="19" width="5.85546875" style="23" bestFit="1" customWidth="1"/>
    <col min="20" max="20" width="0" style="23" hidden="1" customWidth="1"/>
    <col min="21" max="21" width="9.140625" style="23" hidden="1" customWidth="1"/>
    <col min="22" max="22" width="20.85546875" style="23" bestFit="1" customWidth="1"/>
    <col min="23" max="23" width="0" style="23" hidden="1" customWidth="1"/>
    <col min="24" max="24" width="20.85546875" style="23" bestFit="1" customWidth="1"/>
    <col min="25" max="25" width="19.85546875" style="23" customWidth="1"/>
    <col min="26" max="28" width="0" style="23" hidden="1" customWidth="1"/>
    <col min="29" max="29" width="17" style="23" customWidth="1"/>
    <col min="30" max="33" width="11.42578125" style="23" customWidth="1"/>
    <col min="34" max="250" width="1.28515625" style="23" customWidth="1"/>
    <col min="251" max="16384" width="9.140625" style="23"/>
  </cols>
  <sheetData>
    <row r="1" spans="1:28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522" t="s">
        <v>376</v>
      </c>
      <c r="W1" s="523"/>
      <c r="X1" s="523"/>
      <c r="Y1" s="523"/>
      <c r="Z1" s="22"/>
      <c r="AA1" s="22"/>
      <c r="AB1" s="22"/>
    </row>
    <row r="2" spans="1:28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523"/>
      <c r="W2" s="523"/>
      <c r="X2" s="523"/>
      <c r="Y2" s="523"/>
      <c r="Z2" s="22"/>
      <c r="AA2" s="22"/>
      <c r="AB2" s="22"/>
    </row>
    <row r="3" spans="1:28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523"/>
      <c r="W3" s="523"/>
      <c r="X3" s="523"/>
      <c r="Y3" s="523"/>
      <c r="Z3" s="22"/>
      <c r="AA3" s="22"/>
      <c r="AB3" s="22"/>
    </row>
    <row r="4" spans="1:28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523"/>
      <c r="W4" s="523"/>
      <c r="X4" s="523"/>
      <c r="Y4" s="523"/>
      <c r="Z4" s="24"/>
      <c r="AA4" s="24"/>
      <c r="AB4" s="24"/>
    </row>
    <row r="5" spans="1:28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523"/>
      <c r="W5" s="523"/>
      <c r="X5" s="523"/>
      <c r="Y5" s="523"/>
      <c r="Z5" s="24"/>
      <c r="AA5" s="24"/>
      <c r="AB5" s="24"/>
    </row>
    <row r="6" spans="1:28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5"/>
      <c r="W6" s="25"/>
      <c r="X6" s="25"/>
      <c r="Y6" s="25"/>
      <c r="Z6" s="24"/>
      <c r="AA6" s="24"/>
      <c r="AB6" s="24"/>
    </row>
    <row r="7" spans="1:28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5"/>
      <c r="W7" s="25"/>
      <c r="X7" s="25"/>
      <c r="Y7" s="25"/>
      <c r="Z7" s="24"/>
      <c r="AA7" s="24"/>
      <c r="AB7" s="24"/>
    </row>
    <row r="8" spans="1:28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524" t="s">
        <v>335</v>
      </c>
      <c r="O8" s="523"/>
      <c r="P8" s="523"/>
      <c r="Q8" s="523"/>
      <c r="R8" s="523"/>
      <c r="S8" s="523"/>
      <c r="T8" s="523"/>
      <c r="U8" s="523"/>
      <c r="V8" s="523"/>
      <c r="W8" s="523"/>
      <c r="X8" s="523"/>
      <c r="Y8" s="523"/>
      <c r="Z8" s="24"/>
      <c r="AA8" s="24"/>
      <c r="AB8" s="24"/>
    </row>
    <row r="9" spans="1:28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523"/>
      <c r="O9" s="523"/>
      <c r="P9" s="523"/>
      <c r="Q9" s="523"/>
      <c r="R9" s="523"/>
      <c r="S9" s="523"/>
      <c r="T9" s="523"/>
      <c r="U9" s="523"/>
      <c r="V9" s="523"/>
      <c r="W9" s="523"/>
      <c r="X9" s="523"/>
      <c r="Y9" s="523"/>
      <c r="Z9" s="24"/>
      <c r="AA9" s="24"/>
      <c r="AB9" s="24"/>
    </row>
    <row r="10" spans="1:28" ht="30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4"/>
      <c r="N10" s="523"/>
      <c r="O10" s="523"/>
      <c r="P10" s="523"/>
      <c r="Q10" s="523"/>
      <c r="R10" s="523"/>
      <c r="S10" s="523"/>
      <c r="T10" s="523"/>
      <c r="U10" s="523"/>
      <c r="V10" s="523"/>
      <c r="W10" s="523"/>
      <c r="X10" s="523"/>
      <c r="Y10" s="523"/>
      <c r="Z10" s="26"/>
      <c r="AA10" s="24"/>
      <c r="AB10" s="24"/>
    </row>
    <row r="11" spans="1:28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4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6"/>
      <c r="AA11" s="24"/>
      <c r="AB11" s="24"/>
    </row>
    <row r="12" spans="1:28" ht="15.7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525" t="s">
        <v>13</v>
      </c>
      <c r="W12" s="525"/>
      <c r="X12" s="525"/>
      <c r="Y12" s="525"/>
      <c r="Z12" s="27"/>
      <c r="AA12" s="28"/>
      <c r="AB12" s="28"/>
    </row>
    <row r="13" spans="1:28" ht="15.7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534" t="s">
        <v>18</v>
      </c>
      <c r="O13" s="534" t="s">
        <v>19</v>
      </c>
      <c r="P13" s="534" t="s">
        <v>20</v>
      </c>
      <c r="Q13" s="526"/>
      <c r="R13" s="534" t="s">
        <v>21</v>
      </c>
      <c r="S13" s="534" t="s">
        <v>22</v>
      </c>
      <c r="T13" s="31" t="s">
        <v>14</v>
      </c>
      <c r="U13" s="528" t="s">
        <v>15</v>
      </c>
      <c r="V13" s="530" t="s">
        <v>139</v>
      </c>
      <c r="W13" s="32"/>
      <c r="X13" s="532" t="s">
        <v>140</v>
      </c>
      <c r="Y13" s="530" t="s">
        <v>336</v>
      </c>
      <c r="Z13" s="27"/>
      <c r="AA13" s="28"/>
      <c r="AB13" s="28"/>
    </row>
    <row r="14" spans="1:28" ht="47.25">
      <c r="A14" s="27"/>
      <c r="B14" s="33"/>
      <c r="C14" s="33" t="s">
        <v>16</v>
      </c>
      <c r="D14" s="33"/>
      <c r="E14" s="33"/>
      <c r="F14" s="33"/>
      <c r="G14" s="33"/>
      <c r="H14" s="33"/>
      <c r="I14" s="33" t="s">
        <v>17</v>
      </c>
      <c r="J14" s="33"/>
      <c r="K14" s="33"/>
      <c r="L14" s="33"/>
      <c r="M14" s="33"/>
      <c r="N14" s="535"/>
      <c r="O14" s="535"/>
      <c r="P14" s="535"/>
      <c r="Q14" s="526"/>
      <c r="R14" s="535"/>
      <c r="S14" s="535"/>
      <c r="T14" s="36" t="s">
        <v>23</v>
      </c>
      <c r="U14" s="529"/>
      <c r="V14" s="531"/>
      <c r="W14" s="37" t="s">
        <v>24</v>
      </c>
      <c r="X14" s="533"/>
      <c r="Y14" s="531"/>
      <c r="Z14" s="38"/>
      <c r="AA14" s="38"/>
      <c r="AB14" s="27"/>
    </row>
    <row r="15" spans="1:28" ht="15.75">
      <c r="A15" s="27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9">
        <v>1</v>
      </c>
      <c r="O15" s="40">
        <v>2</v>
      </c>
      <c r="P15" s="40">
        <v>3</v>
      </c>
      <c r="Q15" s="527"/>
      <c r="R15" s="39">
        <v>4</v>
      </c>
      <c r="S15" s="40">
        <v>5</v>
      </c>
      <c r="T15" s="41"/>
      <c r="U15" s="42"/>
      <c r="V15" s="43">
        <v>6</v>
      </c>
      <c r="W15" s="44"/>
      <c r="X15" s="45">
        <v>7</v>
      </c>
      <c r="Y15" s="45">
        <v>8</v>
      </c>
      <c r="Z15" s="38"/>
      <c r="AA15" s="38"/>
      <c r="AB15" s="27"/>
    </row>
    <row r="16" spans="1:28" ht="15.75">
      <c r="A16" s="46"/>
      <c r="B16" s="521" t="s">
        <v>25</v>
      </c>
      <c r="C16" s="521"/>
      <c r="D16" s="521"/>
      <c r="E16" s="521"/>
      <c r="F16" s="521"/>
      <c r="G16" s="521"/>
      <c r="H16" s="521"/>
      <c r="I16" s="521"/>
      <c r="J16" s="521"/>
      <c r="K16" s="521"/>
      <c r="L16" s="47">
        <v>113</v>
      </c>
      <c r="M16" s="48"/>
      <c r="N16" s="302" t="s">
        <v>25</v>
      </c>
      <c r="O16" s="301">
        <v>1</v>
      </c>
      <c r="P16" s="300">
        <v>0</v>
      </c>
      <c r="Q16" s="293">
        <v>113</v>
      </c>
      <c r="R16" s="299" t="s">
        <v>14</v>
      </c>
      <c r="S16" s="298" t="s">
        <v>14</v>
      </c>
      <c r="T16" s="290">
        <v>0</v>
      </c>
      <c r="U16" s="289"/>
      <c r="V16" s="421">
        <v>3403347.34</v>
      </c>
      <c r="W16" s="424"/>
      <c r="X16" s="425">
        <v>3257748.91</v>
      </c>
      <c r="Y16" s="421">
        <v>3158503.9</v>
      </c>
      <c r="Z16" s="49" t="s">
        <v>26</v>
      </c>
      <c r="AA16" s="50"/>
      <c r="AB16" s="51"/>
    </row>
    <row r="17" spans="1:28" ht="63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302" t="s">
        <v>31</v>
      </c>
      <c r="O17" s="301">
        <v>1</v>
      </c>
      <c r="P17" s="300">
        <v>2</v>
      </c>
      <c r="Q17" s="293">
        <v>102</v>
      </c>
      <c r="R17" s="299" t="s">
        <v>14</v>
      </c>
      <c r="S17" s="298" t="s">
        <v>14</v>
      </c>
      <c r="T17" s="290">
        <v>0</v>
      </c>
      <c r="U17" s="289"/>
      <c r="V17" s="421">
        <v>922551</v>
      </c>
      <c r="W17" s="424"/>
      <c r="X17" s="425">
        <v>922551</v>
      </c>
      <c r="Y17" s="421">
        <v>922551</v>
      </c>
      <c r="Z17" s="28"/>
      <c r="AA17" s="28"/>
      <c r="AB17" s="28"/>
    </row>
    <row r="18" spans="1:28" ht="31.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302" t="s">
        <v>141</v>
      </c>
      <c r="O18" s="301">
        <v>1</v>
      </c>
      <c r="P18" s="300">
        <v>2</v>
      </c>
      <c r="Q18" s="293">
        <v>102</v>
      </c>
      <c r="R18" s="299" t="s">
        <v>142</v>
      </c>
      <c r="S18" s="298" t="s">
        <v>14</v>
      </c>
      <c r="T18" s="290" t="s">
        <v>143</v>
      </c>
      <c r="U18" s="289"/>
      <c r="V18" s="421">
        <v>922551</v>
      </c>
      <c r="W18" s="424"/>
      <c r="X18" s="425">
        <v>922551</v>
      </c>
      <c r="Y18" s="421">
        <v>922551</v>
      </c>
      <c r="Z18" s="27"/>
      <c r="AA18" s="28"/>
      <c r="AB18" s="28"/>
    </row>
    <row r="19" spans="1:28" ht="15.75">
      <c r="N19" s="302" t="s">
        <v>144</v>
      </c>
      <c r="O19" s="301">
        <v>1</v>
      </c>
      <c r="P19" s="300">
        <v>2</v>
      </c>
      <c r="Q19" s="293">
        <v>102</v>
      </c>
      <c r="R19" s="299" t="s">
        <v>145</v>
      </c>
      <c r="S19" s="298" t="s">
        <v>14</v>
      </c>
      <c r="T19" s="290" t="s">
        <v>143</v>
      </c>
      <c r="U19" s="289"/>
      <c r="V19" s="421">
        <v>922551</v>
      </c>
      <c r="W19" s="424"/>
      <c r="X19" s="425">
        <v>922551</v>
      </c>
      <c r="Y19" s="421">
        <v>922551</v>
      </c>
    </row>
    <row r="20" spans="1:28" ht="94.5">
      <c r="N20" s="296" t="s">
        <v>146</v>
      </c>
      <c r="O20" s="295">
        <v>1</v>
      </c>
      <c r="P20" s="294">
        <v>2</v>
      </c>
      <c r="Q20" s="293">
        <v>102</v>
      </c>
      <c r="R20" s="292" t="s">
        <v>145</v>
      </c>
      <c r="S20" s="291">
        <v>100</v>
      </c>
      <c r="T20" s="290" t="s">
        <v>143</v>
      </c>
      <c r="U20" s="289"/>
      <c r="V20" s="422">
        <v>922551</v>
      </c>
      <c r="W20" s="424"/>
      <c r="X20" s="423">
        <v>922551</v>
      </c>
      <c r="Y20" s="422">
        <v>922551</v>
      </c>
    </row>
    <row r="21" spans="1:28" ht="31.5">
      <c r="N21" s="296" t="s">
        <v>147</v>
      </c>
      <c r="O21" s="295">
        <v>1</v>
      </c>
      <c r="P21" s="294">
        <v>2</v>
      </c>
      <c r="Q21" s="293">
        <v>102</v>
      </c>
      <c r="R21" s="292" t="s">
        <v>145</v>
      </c>
      <c r="S21" s="291">
        <v>120</v>
      </c>
      <c r="T21" s="290" t="s">
        <v>143</v>
      </c>
      <c r="U21" s="289"/>
      <c r="V21" s="422">
        <v>922551</v>
      </c>
      <c r="W21" s="424"/>
      <c r="X21" s="423">
        <v>922551</v>
      </c>
      <c r="Y21" s="422">
        <v>922551</v>
      </c>
    </row>
    <row r="22" spans="1:28" ht="94.5">
      <c r="N22" s="302" t="s">
        <v>148</v>
      </c>
      <c r="O22" s="301">
        <v>1</v>
      </c>
      <c r="P22" s="300">
        <v>4</v>
      </c>
      <c r="Q22" s="293">
        <v>104</v>
      </c>
      <c r="R22" s="299" t="s">
        <v>14</v>
      </c>
      <c r="S22" s="298" t="s">
        <v>14</v>
      </c>
      <c r="T22" s="290">
        <v>0</v>
      </c>
      <c r="U22" s="289"/>
      <c r="V22" s="421">
        <v>2390438.42</v>
      </c>
      <c r="W22" s="424"/>
      <c r="X22" s="425">
        <v>2257709.52</v>
      </c>
      <c r="Y22" s="421">
        <v>2212488.69</v>
      </c>
    </row>
    <row r="23" spans="1:28" ht="31.5">
      <c r="N23" s="302" t="s">
        <v>141</v>
      </c>
      <c r="O23" s="301">
        <v>1</v>
      </c>
      <c r="P23" s="300">
        <v>4</v>
      </c>
      <c r="Q23" s="293">
        <v>104</v>
      </c>
      <c r="R23" s="299" t="s">
        <v>142</v>
      </c>
      <c r="S23" s="298" t="s">
        <v>14</v>
      </c>
      <c r="T23" s="290" t="s">
        <v>143</v>
      </c>
      <c r="U23" s="289"/>
      <c r="V23" s="421">
        <v>2390438.42</v>
      </c>
      <c r="W23" s="424"/>
      <c r="X23" s="425">
        <v>2257709.52</v>
      </c>
      <c r="Y23" s="421">
        <v>2212488.69</v>
      </c>
    </row>
    <row r="24" spans="1:28" ht="31.5">
      <c r="N24" s="302" t="s">
        <v>149</v>
      </c>
      <c r="O24" s="301">
        <v>1</v>
      </c>
      <c r="P24" s="300">
        <v>4</v>
      </c>
      <c r="Q24" s="293">
        <v>104</v>
      </c>
      <c r="R24" s="299" t="s">
        <v>150</v>
      </c>
      <c r="S24" s="298" t="s">
        <v>14</v>
      </c>
      <c r="T24" s="290" t="s">
        <v>143</v>
      </c>
      <c r="U24" s="289"/>
      <c r="V24" s="421">
        <v>2283666.42</v>
      </c>
      <c r="W24" s="424"/>
      <c r="X24" s="425">
        <v>2257604.52</v>
      </c>
      <c r="Y24" s="421">
        <v>2212383.69</v>
      </c>
    </row>
    <row r="25" spans="1:28" ht="94.5">
      <c r="N25" s="296" t="s">
        <v>146</v>
      </c>
      <c r="O25" s="295">
        <v>1</v>
      </c>
      <c r="P25" s="294">
        <v>4</v>
      </c>
      <c r="Q25" s="293">
        <v>104</v>
      </c>
      <c r="R25" s="292" t="s">
        <v>150</v>
      </c>
      <c r="S25" s="291">
        <v>100</v>
      </c>
      <c r="T25" s="290" t="s">
        <v>143</v>
      </c>
      <c r="U25" s="289"/>
      <c r="V25" s="422">
        <v>1700000</v>
      </c>
      <c r="W25" s="424"/>
      <c r="X25" s="423">
        <v>1700000</v>
      </c>
      <c r="Y25" s="422">
        <v>1700000</v>
      </c>
    </row>
    <row r="26" spans="1:28" ht="31.5">
      <c r="N26" s="296" t="s">
        <v>147</v>
      </c>
      <c r="O26" s="295">
        <v>1</v>
      </c>
      <c r="P26" s="294">
        <v>4</v>
      </c>
      <c r="Q26" s="293">
        <v>104</v>
      </c>
      <c r="R26" s="292" t="s">
        <v>150</v>
      </c>
      <c r="S26" s="291">
        <v>120</v>
      </c>
      <c r="T26" s="290" t="s">
        <v>143</v>
      </c>
      <c r="U26" s="289"/>
      <c r="V26" s="422">
        <v>1700000</v>
      </c>
      <c r="W26" s="424"/>
      <c r="X26" s="423">
        <v>1700000</v>
      </c>
      <c r="Y26" s="422">
        <v>1700000</v>
      </c>
    </row>
    <row r="27" spans="1:28" ht="47.25">
      <c r="N27" s="296" t="s">
        <v>151</v>
      </c>
      <c r="O27" s="295">
        <v>1</v>
      </c>
      <c r="P27" s="294">
        <v>4</v>
      </c>
      <c r="Q27" s="293">
        <v>104</v>
      </c>
      <c r="R27" s="292" t="s">
        <v>150</v>
      </c>
      <c r="S27" s="291">
        <v>200</v>
      </c>
      <c r="T27" s="290" t="s">
        <v>143</v>
      </c>
      <c r="U27" s="289"/>
      <c r="V27" s="422">
        <v>576927.26</v>
      </c>
      <c r="W27" s="424"/>
      <c r="X27" s="423">
        <v>554582.52</v>
      </c>
      <c r="Y27" s="422">
        <v>509361.69</v>
      </c>
    </row>
    <row r="28" spans="1:28" ht="47.25">
      <c r="N28" s="296" t="s">
        <v>152</v>
      </c>
      <c r="O28" s="295">
        <v>1</v>
      </c>
      <c r="P28" s="294">
        <v>4</v>
      </c>
      <c r="Q28" s="293">
        <v>104</v>
      </c>
      <c r="R28" s="292" t="s">
        <v>150</v>
      </c>
      <c r="S28" s="291">
        <v>240</v>
      </c>
      <c r="T28" s="290" t="s">
        <v>143</v>
      </c>
      <c r="U28" s="289"/>
      <c r="V28" s="422">
        <v>576927.26</v>
      </c>
      <c r="W28" s="424"/>
      <c r="X28" s="423">
        <v>554582.52</v>
      </c>
      <c r="Y28" s="422">
        <v>509361.69</v>
      </c>
    </row>
    <row r="29" spans="1:28" ht="15.75">
      <c r="N29" s="296" t="s">
        <v>153</v>
      </c>
      <c r="O29" s="295">
        <v>1</v>
      </c>
      <c r="P29" s="294">
        <v>4</v>
      </c>
      <c r="Q29" s="293">
        <v>104</v>
      </c>
      <c r="R29" s="292" t="s">
        <v>150</v>
      </c>
      <c r="S29" s="291">
        <v>800</v>
      </c>
      <c r="T29" s="290" t="s">
        <v>143</v>
      </c>
      <c r="U29" s="289"/>
      <c r="V29" s="422">
        <v>6739.16</v>
      </c>
      <c r="W29" s="424"/>
      <c r="X29" s="423">
        <v>3022</v>
      </c>
      <c r="Y29" s="422">
        <v>3022</v>
      </c>
    </row>
    <row r="30" spans="1:28" ht="15.75">
      <c r="N30" s="296" t="s">
        <v>154</v>
      </c>
      <c r="O30" s="295">
        <v>1</v>
      </c>
      <c r="P30" s="294">
        <v>4</v>
      </c>
      <c r="Q30" s="293">
        <v>104</v>
      </c>
      <c r="R30" s="292" t="s">
        <v>150</v>
      </c>
      <c r="S30" s="291">
        <v>850</v>
      </c>
      <c r="T30" s="290" t="s">
        <v>143</v>
      </c>
      <c r="U30" s="289"/>
      <c r="V30" s="422">
        <v>6739.16</v>
      </c>
      <c r="W30" s="424"/>
      <c r="X30" s="423">
        <v>3022</v>
      </c>
      <c r="Y30" s="422">
        <v>3022</v>
      </c>
    </row>
    <row r="31" spans="1:28" ht="78.75">
      <c r="N31" s="302" t="s">
        <v>155</v>
      </c>
      <c r="O31" s="301">
        <v>1</v>
      </c>
      <c r="P31" s="300">
        <v>4</v>
      </c>
      <c r="Q31" s="293">
        <v>104</v>
      </c>
      <c r="R31" s="299" t="s">
        <v>156</v>
      </c>
      <c r="S31" s="298" t="s">
        <v>14</v>
      </c>
      <c r="T31" s="290" t="s">
        <v>143</v>
      </c>
      <c r="U31" s="289"/>
      <c r="V31" s="421">
        <v>6672</v>
      </c>
      <c r="W31" s="424"/>
      <c r="X31" s="425">
        <v>0</v>
      </c>
      <c r="Y31" s="421">
        <v>0</v>
      </c>
    </row>
    <row r="32" spans="1:28" ht="15.75">
      <c r="N32" s="296" t="s">
        <v>157</v>
      </c>
      <c r="O32" s="295">
        <v>1</v>
      </c>
      <c r="P32" s="294">
        <v>4</v>
      </c>
      <c r="Q32" s="293">
        <v>104</v>
      </c>
      <c r="R32" s="292" t="s">
        <v>156</v>
      </c>
      <c r="S32" s="291">
        <v>500</v>
      </c>
      <c r="T32" s="290" t="s">
        <v>143</v>
      </c>
      <c r="U32" s="289"/>
      <c r="V32" s="422">
        <v>6672</v>
      </c>
      <c r="W32" s="424"/>
      <c r="X32" s="423">
        <v>0</v>
      </c>
      <c r="Y32" s="422">
        <v>0</v>
      </c>
    </row>
    <row r="33" spans="14:25" ht="15.75">
      <c r="N33" s="296" t="s">
        <v>158</v>
      </c>
      <c r="O33" s="295">
        <v>1</v>
      </c>
      <c r="P33" s="294">
        <v>4</v>
      </c>
      <c r="Q33" s="293">
        <v>104</v>
      </c>
      <c r="R33" s="292" t="s">
        <v>156</v>
      </c>
      <c r="S33" s="291">
        <v>540</v>
      </c>
      <c r="T33" s="290" t="s">
        <v>143</v>
      </c>
      <c r="U33" s="289"/>
      <c r="V33" s="422">
        <v>6672</v>
      </c>
      <c r="W33" s="424"/>
      <c r="X33" s="423">
        <v>0</v>
      </c>
      <c r="Y33" s="422">
        <v>0</v>
      </c>
    </row>
    <row r="34" spans="14:25" ht="78.75">
      <c r="N34" s="302" t="s">
        <v>320</v>
      </c>
      <c r="O34" s="301">
        <v>1</v>
      </c>
      <c r="P34" s="300">
        <v>4</v>
      </c>
      <c r="Q34" s="293">
        <v>104</v>
      </c>
      <c r="R34" s="299" t="s">
        <v>321</v>
      </c>
      <c r="S34" s="298" t="s">
        <v>14</v>
      </c>
      <c r="T34" s="290" t="s">
        <v>143</v>
      </c>
      <c r="U34" s="289"/>
      <c r="V34" s="421">
        <v>100</v>
      </c>
      <c r="W34" s="424"/>
      <c r="X34" s="425">
        <v>105</v>
      </c>
      <c r="Y34" s="421">
        <v>105</v>
      </c>
    </row>
    <row r="35" spans="14:25" ht="47.25">
      <c r="N35" s="296" t="s">
        <v>151</v>
      </c>
      <c r="O35" s="295">
        <v>1</v>
      </c>
      <c r="P35" s="294">
        <v>4</v>
      </c>
      <c r="Q35" s="293">
        <v>104</v>
      </c>
      <c r="R35" s="292" t="s">
        <v>321</v>
      </c>
      <c r="S35" s="291">
        <v>200</v>
      </c>
      <c r="T35" s="290" t="s">
        <v>143</v>
      </c>
      <c r="U35" s="289"/>
      <c r="V35" s="422">
        <v>100</v>
      </c>
      <c r="W35" s="424"/>
      <c r="X35" s="423">
        <v>105</v>
      </c>
      <c r="Y35" s="422">
        <v>105</v>
      </c>
    </row>
    <row r="36" spans="14:25" ht="47.25">
      <c r="N36" s="296" t="s">
        <v>152</v>
      </c>
      <c r="O36" s="295">
        <v>1</v>
      </c>
      <c r="P36" s="294">
        <v>4</v>
      </c>
      <c r="Q36" s="293">
        <v>104</v>
      </c>
      <c r="R36" s="292" t="s">
        <v>321</v>
      </c>
      <c r="S36" s="291">
        <v>240</v>
      </c>
      <c r="T36" s="290" t="s">
        <v>143</v>
      </c>
      <c r="U36" s="289"/>
      <c r="V36" s="422">
        <v>100</v>
      </c>
      <c r="W36" s="424"/>
      <c r="X36" s="423">
        <v>105</v>
      </c>
      <c r="Y36" s="422">
        <v>105</v>
      </c>
    </row>
    <row r="37" spans="14:25" ht="78.75">
      <c r="N37" s="439" t="s">
        <v>374</v>
      </c>
      <c r="O37" s="438">
        <v>1</v>
      </c>
      <c r="P37" s="437">
        <v>4</v>
      </c>
      <c r="Q37" s="431">
        <v>104</v>
      </c>
      <c r="R37" s="436" t="s">
        <v>375</v>
      </c>
      <c r="S37" s="435" t="s">
        <v>14</v>
      </c>
      <c r="T37" s="290"/>
      <c r="U37" s="289"/>
      <c r="V37" s="421">
        <v>100000</v>
      </c>
      <c r="W37" s="424"/>
      <c r="X37" s="425">
        <v>0</v>
      </c>
      <c r="Y37" s="421">
        <v>0</v>
      </c>
    </row>
    <row r="38" spans="14:25" ht="47.25">
      <c r="N38" s="434" t="s">
        <v>151</v>
      </c>
      <c r="O38" s="433">
        <v>1</v>
      </c>
      <c r="P38" s="432">
        <v>4</v>
      </c>
      <c r="Q38" s="431">
        <v>104</v>
      </c>
      <c r="R38" s="430" t="s">
        <v>375</v>
      </c>
      <c r="S38" s="429">
        <v>200</v>
      </c>
      <c r="T38" s="290"/>
      <c r="U38" s="289"/>
      <c r="V38" s="422">
        <v>100000</v>
      </c>
      <c r="W38" s="424"/>
      <c r="X38" s="423">
        <v>0</v>
      </c>
      <c r="Y38" s="422">
        <v>0</v>
      </c>
    </row>
    <row r="39" spans="14:25" ht="47.25">
      <c r="N39" s="434" t="s">
        <v>152</v>
      </c>
      <c r="O39" s="433">
        <v>1</v>
      </c>
      <c r="P39" s="432">
        <v>4</v>
      </c>
      <c r="Q39" s="431">
        <v>104</v>
      </c>
      <c r="R39" s="430" t="s">
        <v>375</v>
      </c>
      <c r="S39" s="429">
        <v>240</v>
      </c>
      <c r="T39" s="290"/>
      <c r="U39" s="289"/>
      <c r="V39" s="422">
        <v>100000</v>
      </c>
      <c r="W39" s="424"/>
      <c r="X39" s="423">
        <v>0</v>
      </c>
      <c r="Y39" s="422">
        <v>0</v>
      </c>
    </row>
    <row r="40" spans="14:25" ht="63">
      <c r="N40" s="302" t="s">
        <v>159</v>
      </c>
      <c r="O40" s="301">
        <v>1</v>
      </c>
      <c r="P40" s="300">
        <v>6</v>
      </c>
      <c r="Q40" s="293">
        <v>106</v>
      </c>
      <c r="R40" s="299" t="s">
        <v>14</v>
      </c>
      <c r="S40" s="298" t="s">
        <v>14</v>
      </c>
      <c r="T40" s="290">
        <v>0</v>
      </c>
      <c r="U40" s="289"/>
      <c r="V40" s="421">
        <v>19800</v>
      </c>
      <c r="W40" s="424"/>
      <c r="X40" s="425">
        <v>0</v>
      </c>
      <c r="Y40" s="421">
        <v>0</v>
      </c>
    </row>
    <row r="41" spans="14:25" ht="31.5">
      <c r="N41" s="302" t="s">
        <v>141</v>
      </c>
      <c r="O41" s="301">
        <v>1</v>
      </c>
      <c r="P41" s="300">
        <v>6</v>
      </c>
      <c r="Q41" s="293">
        <v>106</v>
      </c>
      <c r="R41" s="299" t="s">
        <v>142</v>
      </c>
      <c r="S41" s="298" t="s">
        <v>14</v>
      </c>
      <c r="T41" s="290" t="s">
        <v>143</v>
      </c>
      <c r="U41" s="289"/>
      <c r="V41" s="421">
        <v>19800</v>
      </c>
      <c r="W41" s="424"/>
      <c r="X41" s="425">
        <v>0</v>
      </c>
      <c r="Y41" s="421">
        <v>0</v>
      </c>
    </row>
    <row r="42" spans="14:25" ht="47.25">
      <c r="N42" s="302" t="s">
        <v>160</v>
      </c>
      <c r="O42" s="301">
        <v>1</v>
      </c>
      <c r="P42" s="300">
        <v>6</v>
      </c>
      <c r="Q42" s="293">
        <v>106</v>
      </c>
      <c r="R42" s="299" t="s">
        <v>161</v>
      </c>
      <c r="S42" s="298" t="s">
        <v>14</v>
      </c>
      <c r="T42" s="290" t="s">
        <v>143</v>
      </c>
      <c r="U42" s="289"/>
      <c r="V42" s="421">
        <v>19800</v>
      </c>
      <c r="W42" s="424"/>
      <c r="X42" s="425">
        <v>0</v>
      </c>
      <c r="Y42" s="421">
        <v>0</v>
      </c>
    </row>
    <row r="43" spans="14:25" ht="15.75">
      <c r="N43" s="296" t="s">
        <v>157</v>
      </c>
      <c r="O43" s="295">
        <v>1</v>
      </c>
      <c r="P43" s="294">
        <v>6</v>
      </c>
      <c r="Q43" s="293">
        <v>106</v>
      </c>
      <c r="R43" s="292" t="s">
        <v>161</v>
      </c>
      <c r="S43" s="291">
        <v>500</v>
      </c>
      <c r="T43" s="290" t="s">
        <v>143</v>
      </c>
      <c r="U43" s="289"/>
      <c r="V43" s="422">
        <v>19800</v>
      </c>
      <c r="W43" s="424"/>
      <c r="X43" s="423">
        <v>0</v>
      </c>
      <c r="Y43" s="422">
        <v>0</v>
      </c>
    </row>
    <row r="44" spans="14:25" ht="15.75">
      <c r="N44" s="296" t="s">
        <v>158</v>
      </c>
      <c r="O44" s="295">
        <v>1</v>
      </c>
      <c r="P44" s="294">
        <v>6</v>
      </c>
      <c r="Q44" s="293">
        <v>106</v>
      </c>
      <c r="R44" s="292" t="s">
        <v>161</v>
      </c>
      <c r="S44" s="291">
        <v>540</v>
      </c>
      <c r="T44" s="290" t="s">
        <v>143</v>
      </c>
      <c r="U44" s="289"/>
      <c r="V44" s="422">
        <v>19800</v>
      </c>
      <c r="W44" s="424"/>
      <c r="X44" s="423">
        <v>0</v>
      </c>
      <c r="Y44" s="422">
        <v>0</v>
      </c>
    </row>
    <row r="45" spans="14:25" ht="15.75">
      <c r="N45" s="302" t="s">
        <v>162</v>
      </c>
      <c r="O45" s="301">
        <v>1</v>
      </c>
      <c r="P45" s="300">
        <v>13</v>
      </c>
      <c r="Q45" s="293">
        <v>113</v>
      </c>
      <c r="R45" s="299" t="s">
        <v>14</v>
      </c>
      <c r="S45" s="298" t="s">
        <v>14</v>
      </c>
      <c r="T45" s="290">
        <v>0</v>
      </c>
      <c r="U45" s="289"/>
      <c r="V45" s="421">
        <v>70557.919999999998</v>
      </c>
      <c r="W45" s="424"/>
      <c r="X45" s="425">
        <v>77488.39</v>
      </c>
      <c r="Y45" s="421">
        <v>23464.21</v>
      </c>
    </row>
    <row r="46" spans="14:25" ht="31.5">
      <c r="N46" s="302" t="s">
        <v>141</v>
      </c>
      <c r="O46" s="301">
        <v>1</v>
      </c>
      <c r="P46" s="300">
        <v>13</v>
      </c>
      <c r="Q46" s="293">
        <v>113</v>
      </c>
      <c r="R46" s="299" t="s">
        <v>142</v>
      </c>
      <c r="S46" s="298" t="s">
        <v>14</v>
      </c>
      <c r="T46" s="290" t="s">
        <v>143</v>
      </c>
      <c r="U46" s="289"/>
      <c r="V46" s="421">
        <v>70557.919999999998</v>
      </c>
      <c r="W46" s="424"/>
      <c r="X46" s="425">
        <v>77488.39</v>
      </c>
      <c r="Y46" s="421">
        <v>23464.21</v>
      </c>
    </row>
    <row r="47" spans="14:25" ht="31.5">
      <c r="N47" s="302" t="s">
        <v>163</v>
      </c>
      <c r="O47" s="301">
        <v>1</v>
      </c>
      <c r="P47" s="300">
        <v>13</v>
      </c>
      <c r="Q47" s="293">
        <v>113</v>
      </c>
      <c r="R47" s="299" t="s">
        <v>164</v>
      </c>
      <c r="S47" s="298" t="s">
        <v>14</v>
      </c>
      <c r="T47" s="290" t="s">
        <v>143</v>
      </c>
      <c r="U47" s="289"/>
      <c r="V47" s="421">
        <v>70557.919999999998</v>
      </c>
      <c r="W47" s="424"/>
      <c r="X47" s="425">
        <v>77488.39</v>
      </c>
      <c r="Y47" s="421">
        <v>23464.21</v>
      </c>
    </row>
    <row r="48" spans="14:25" ht="47.25">
      <c r="N48" s="296" t="s">
        <v>151</v>
      </c>
      <c r="O48" s="295">
        <v>1</v>
      </c>
      <c r="P48" s="294">
        <v>13</v>
      </c>
      <c r="Q48" s="293">
        <v>113</v>
      </c>
      <c r="R48" s="292" t="s">
        <v>164</v>
      </c>
      <c r="S48" s="291">
        <v>200</v>
      </c>
      <c r="T48" s="290" t="s">
        <v>143</v>
      </c>
      <c r="U48" s="289"/>
      <c r="V48" s="422">
        <v>65557.919999999998</v>
      </c>
      <c r="W48" s="424"/>
      <c r="X48" s="423">
        <v>72488.39</v>
      </c>
      <c r="Y48" s="422">
        <v>18464.21</v>
      </c>
    </row>
    <row r="49" spans="14:25" ht="47.25">
      <c r="N49" s="296" t="s">
        <v>152</v>
      </c>
      <c r="O49" s="295">
        <v>1</v>
      </c>
      <c r="P49" s="294">
        <v>13</v>
      </c>
      <c r="Q49" s="293">
        <v>113</v>
      </c>
      <c r="R49" s="292" t="s">
        <v>164</v>
      </c>
      <c r="S49" s="291">
        <v>240</v>
      </c>
      <c r="T49" s="290" t="s">
        <v>143</v>
      </c>
      <c r="U49" s="289"/>
      <c r="V49" s="422">
        <v>65557.919999999998</v>
      </c>
      <c r="W49" s="424"/>
      <c r="X49" s="423">
        <v>72488.39</v>
      </c>
      <c r="Y49" s="422">
        <v>18464.21</v>
      </c>
    </row>
    <row r="50" spans="14:25" ht="15.75">
      <c r="N50" s="296" t="s">
        <v>153</v>
      </c>
      <c r="O50" s="295">
        <v>1</v>
      </c>
      <c r="P50" s="294">
        <v>13</v>
      </c>
      <c r="Q50" s="293">
        <v>113</v>
      </c>
      <c r="R50" s="292" t="s">
        <v>164</v>
      </c>
      <c r="S50" s="291">
        <v>800</v>
      </c>
      <c r="T50" s="290" t="s">
        <v>143</v>
      </c>
      <c r="U50" s="289"/>
      <c r="V50" s="422">
        <v>5000</v>
      </c>
      <c r="W50" s="424"/>
      <c r="X50" s="423">
        <v>5000</v>
      </c>
      <c r="Y50" s="422">
        <v>5000</v>
      </c>
    </row>
    <row r="51" spans="14:25" ht="15.75">
      <c r="N51" s="296" t="s">
        <v>154</v>
      </c>
      <c r="O51" s="295">
        <v>1</v>
      </c>
      <c r="P51" s="294">
        <v>13</v>
      </c>
      <c r="Q51" s="293">
        <v>113</v>
      </c>
      <c r="R51" s="292" t="s">
        <v>164</v>
      </c>
      <c r="S51" s="291">
        <v>850</v>
      </c>
      <c r="T51" s="290" t="s">
        <v>143</v>
      </c>
      <c r="U51" s="289"/>
      <c r="V51" s="422">
        <v>5000</v>
      </c>
      <c r="W51" s="424"/>
      <c r="X51" s="423">
        <v>5000</v>
      </c>
      <c r="Y51" s="422">
        <v>5000</v>
      </c>
    </row>
    <row r="52" spans="14:25" ht="15.75">
      <c r="N52" s="302" t="s">
        <v>165</v>
      </c>
      <c r="O52" s="301">
        <v>2</v>
      </c>
      <c r="P52" s="300">
        <v>0</v>
      </c>
      <c r="Q52" s="293">
        <v>203</v>
      </c>
      <c r="R52" s="299" t="s">
        <v>14</v>
      </c>
      <c r="S52" s="298" t="s">
        <v>14</v>
      </c>
      <c r="T52" s="290">
        <v>0</v>
      </c>
      <c r="U52" s="289"/>
      <c r="V52" s="421">
        <v>138414</v>
      </c>
      <c r="W52" s="424"/>
      <c r="X52" s="425">
        <v>144888</v>
      </c>
      <c r="Y52" s="421">
        <v>150543</v>
      </c>
    </row>
    <row r="53" spans="14:25" ht="31.5">
      <c r="N53" s="302" t="s">
        <v>166</v>
      </c>
      <c r="O53" s="301">
        <v>2</v>
      </c>
      <c r="P53" s="300">
        <v>3</v>
      </c>
      <c r="Q53" s="293">
        <v>203</v>
      </c>
      <c r="R53" s="299" t="s">
        <v>14</v>
      </c>
      <c r="S53" s="298" t="s">
        <v>14</v>
      </c>
      <c r="T53" s="290">
        <v>0</v>
      </c>
      <c r="U53" s="289"/>
      <c r="V53" s="421">
        <v>138414</v>
      </c>
      <c r="W53" s="424"/>
      <c r="X53" s="425">
        <v>144888</v>
      </c>
      <c r="Y53" s="421">
        <v>150543</v>
      </c>
    </row>
    <row r="54" spans="14:25" ht="31.5">
      <c r="N54" s="302" t="s">
        <v>141</v>
      </c>
      <c r="O54" s="301">
        <v>2</v>
      </c>
      <c r="P54" s="300">
        <v>3</v>
      </c>
      <c r="Q54" s="293">
        <v>203</v>
      </c>
      <c r="R54" s="299" t="s">
        <v>142</v>
      </c>
      <c r="S54" s="298" t="s">
        <v>14</v>
      </c>
      <c r="T54" s="290" t="s">
        <v>143</v>
      </c>
      <c r="U54" s="289"/>
      <c r="V54" s="421">
        <v>138414</v>
      </c>
      <c r="W54" s="424"/>
      <c r="X54" s="425">
        <v>144888</v>
      </c>
      <c r="Y54" s="421">
        <v>150543</v>
      </c>
    </row>
    <row r="55" spans="14:25" ht="47.25">
      <c r="N55" s="302" t="s">
        <v>167</v>
      </c>
      <c r="O55" s="301">
        <v>2</v>
      </c>
      <c r="P55" s="300">
        <v>3</v>
      </c>
      <c r="Q55" s="293">
        <v>203</v>
      </c>
      <c r="R55" s="299" t="s">
        <v>168</v>
      </c>
      <c r="S55" s="298" t="s">
        <v>14</v>
      </c>
      <c r="T55" s="290" t="s">
        <v>143</v>
      </c>
      <c r="U55" s="289"/>
      <c r="V55" s="421">
        <v>138414</v>
      </c>
      <c r="W55" s="424"/>
      <c r="X55" s="425">
        <v>144888</v>
      </c>
      <c r="Y55" s="421">
        <v>150543</v>
      </c>
    </row>
    <row r="56" spans="14:25" ht="94.5">
      <c r="N56" s="296" t="s">
        <v>146</v>
      </c>
      <c r="O56" s="295">
        <v>2</v>
      </c>
      <c r="P56" s="294">
        <v>3</v>
      </c>
      <c r="Q56" s="293">
        <v>203</v>
      </c>
      <c r="R56" s="292" t="s">
        <v>168</v>
      </c>
      <c r="S56" s="291">
        <v>100</v>
      </c>
      <c r="T56" s="290" t="s">
        <v>143</v>
      </c>
      <c r="U56" s="289"/>
      <c r="V56" s="422">
        <v>137514</v>
      </c>
      <c r="W56" s="424"/>
      <c r="X56" s="423">
        <v>143988</v>
      </c>
      <c r="Y56" s="422">
        <v>149643</v>
      </c>
    </row>
    <row r="57" spans="14:25" ht="31.5">
      <c r="N57" s="296" t="s">
        <v>147</v>
      </c>
      <c r="O57" s="295">
        <v>2</v>
      </c>
      <c r="P57" s="294">
        <v>3</v>
      </c>
      <c r="Q57" s="293">
        <v>203</v>
      </c>
      <c r="R57" s="292" t="s">
        <v>168</v>
      </c>
      <c r="S57" s="291">
        <v>120</v>
      </c>
      <c r="T57" s="290" t="s">
        <v>143</v>
      </c>
      <c r="U57" s="289"/>
      <c r="V57" s="422">
        <v>137514</v>
      </c>
      <c r="W57" s="424"/>
      <c r="X57" s="423">
        <v>143988</v>
      </c>
      <c r="Y57" s="422">
        <v>149643</v>
      </c>
    </row>
    <row r="58" spans="14:25" ht="47.25">
      <c r="N58" s="296" t="s">
        <v>151</v>
      </c>
      <c r="O58" s="295">
        <v>2</v>
      </c>
      <c r="P58" s="294">
        <v>3</v>
      </c>
      <c r="Q58" s="293">
        <v>203</v>
      </c>
      <c r="R58" s="292" t="s">
        <v>168</v>
      </c>
      <c r="S58" s="291">
        <v>200</v>
      </c>
      <c r="T58" s="290" t="s">
        <v>143</v>
      </c>
      <c r="U58" s="289"/>
      <c r="V58" s="422">
        <v>900</v>
      </c>
      <c r="W58" s="424"/>
      <c r="X58" s="423">
        <v>900</v>
      </c>
      <c r="Y58" s="422">
        <v>900</v>
      </c>
    </row>
    <row r="59" spans="14:25" ht="47.25">
      <c r="N59" s="296" t="s">
        <v>152</v>
      </c>
      <c r="O59" s="295">
        <v>2</v>
      </c>
      <c r="P59" s="294">
        <v>3</v>
      </c>
      <c r="Q59" s="293">
        <v>203</v>
      </c>
      <c r="R59" s="292" t="s">
        <v>168</v>
      </c>
      <c r="S59" s="291">
        <v>240</v>
      </c>
      <c r="T59" s="290" t="s">
        <v>143</v>
      </c>
      <c r="U59" s="289"/>
      <c r="V59" s="422">
        <v>900</v>
      </c>
      <c r="W59" s="424"/>
      <c r="X59" s="423">
        <v>900</v>
      </c>
      <c r="Y59" s="422">
        <v>900</v>
      </c>
    </row>
    <row r="60" spans="14:25" ht="47.25">
      <c r="N60" s="302" t="s">
        <v>169</v>
      </c>
      <c r="O60" s="301">
        <v>3</v>
      </c>
      <c r="P60" s="300">
        <v>0</v>
      </c>
      <c r="Q60" s="293">
        <v>314</v>
      </c>
      <c r="R60" s="299" t="s">
        <v>14</v>
      </c>
      <c r="S60" s="298" t="s">
        <v>14</v>
      </c>
      <c r="T60" s="290">
        <v>0</v>
      </c>
      <c r="U60" s="289"/>
      <c r="V60" s="421">
        <v>424934.3</v>
      </c>
      <c r="W60" s="424"/>
      <c r="X60" s="425">
        <v>252851.8</v>
      </c>
      <c r="Y60" s="421">
        <v>252851.8</v>
      </c>
    </row>
    <row r="61" spans="14:25" ht="15.75">
      <c r="N61" s="302" t="s">
        <v>170</v>
      </c>
      <c r="O61" s="301">
        <v>3</v>
      </c>
      <c r="P61" s="300">
        <v>9</v>
      </c>
      <c r="Q61" s="293">
        <v>309</v>
      </c>
      <c r="R61" s="299" t="s">
        <v>14</v>
      </c>
      <c r="S61" s="298" t="s">
        <v>14</v>
      </c>
      <c r="T61" s="290">
        <v>0</v>
      </c>
      <c r="U61" s="289"/>
      <c r="V61" s="421">
        <v>1282.5</v>
      </c>
      <c r="W61" s="424"/>
      <c r="X61" s="425">
        <v>0</v>
      </c>
      <c r="Y61" s="421">
        <v>0</v>
      </c>
    </row>
    <row r="62" spans="14:25" ht="31.5">
      <c r="N62" s="302" t="s">
        <v>141</v>
      </c>
      <c r="O62" s="301">
        <v>3</v>
      </c>
      <c r="P62" s="300">
        <v>9</v>
      </c>
      <c r="Q62" s="293">
        <v>309</v>
      </c>
      <c r="R62" s="299" t="s">
        <v>142</v>
      </c>
      <c r="S62" s="298" t="s">
        <v>14</v>
      </c>
      <c r="T62" s="290" t="s">
        <v>143</v>
      </c>
      <c r="U62" s="289"/>
      <c r="V62" s="421">
        <v>1282.5</v>
      </c>
      <c r="W62" s="424"/>
      <c r="X62" s="425">
        <v>0</v>
      </c>
      <c r="Y62" s="421">
        <v>0</v>
      </c>
    </row>
    <row r="63" spans="14:25" ht="47.25">
      <c r="N63" s="302" t="s">
        <v>171</v>
      </c>
      <c r="O63" s="301">
        <v>3</v>
      </c>
      <c r="P63" s="300">
        <v>9</v>
      </c>
      <c r="Q63" s="293">
        <v>309</v>
      </c>
      <c r="R63" s="299" t="s">
        <v>172</v>
      </c>
      <c r="S63" s="298" t="s">
        <v>14</v>
      </c>
      <c r="T63" s="290" t="s">
        <v>143</v>
      </c>
      <c r="U63" s="289"/>
      <c r="V63" s="421">
        <v>1282.5</v>
      </c>
      <c r="W63" s="424"/>
      <c r="X63" s="425">
        <v>0</v>
      </c>
      <c r="Y63" s="421">
        <v>0</v>
      </c>
    </row>
    <row r="64" spans="14:25" ht="47.25">
      <c r="N64" s="296" t="s">
        <v>151</v>
      </c>
      <c r="O64" s="295">
        <v>3</v>
      </c>
      <c r="P64" s="294">
        <v>9</v>
      </c>
      <c r="Q64" s="293">
        <v>309</v>
      </c>
      <c r="R64" s="292" t="s">
        <v>172</v>
      </c>
      <c r="S64" s="291">
        <v>200</v>
      </c>
      <c r="T64" s="290" t="s">
        <v>143</v>
      </c>
      <c r="U64" s="289"/>
      <c r="V64" s="422">
        <v>1282.5</v>
      </c>
      <c r="W64" s="424"/>
      <c r="X64" s="423">
        <v>0</v>
      </c>
      <c r="Y64" s="422">
        <v>0</v>
      </c>
    </row>
    <row r="65" spans="14:25" ht="47.25">
      <c r="N65" s="296" t="s">
        <v>152</v>
      </c>
      <c r="O65" s="295">
        <v>3</v>
      </c>
      <c r="P65" s="294">
        <v>9</v>
      </c>
      <c r="Q65" s="293">
        <v>309</v>
      </c>
      <c r="R65" s="292" t="s">
        <v>172</v>
      </c>
      <c r="S65" s="291">
        <v>240</v>
      </c>
      <c r="T65" s="290" t="s">
        <v>143</v>
      </c>
      <c r="U65" s="289"/>
      <c r="V65" s="422">
        <v>1282.5</v>
      </c>
      <c r="W65" s="424"/>
      <c r="X65" s="423">
        <v>0</v>
      </c>
      <c r="Y65" s="422">
        <v>0</v>
      </c>
    </row>
    <row r="66" spans="14:25" ht="63">
      <c r="N66" s="302" t="s">
        <v>173</v>
      </c>
      <c r="O66" s="301">
        <v>3</v>
      </c>
      <c r="P66" s="300">
        <v>10</v>
      </c>
      <c r="Q66" s="293">
        <v>310</v>
      </c>
      <c r="R66" s="299" t="s">
        <v>14</v>
      </c>
      <c r="S66" s="298" t="s">
        <v>14</v>
      </c>
      <c r="T66" s="290">
        <v>0</v>
      </c>
      <c r="U66" s="289"/>
      <c r="V66" s="421">
        <v>418351.8</v>
      </c>
      <c r="W66" s="424"/>
      <c r="X66" s="425">
        <v>251851.8</v>
      </c>
      <c r="Y66" s="421">
        <v>251851.8</v>
      </c>
    </row>
    <row r="67" spans="14:25" ht="94.5">
      <c r="N67" s="302" t="s">
        <v>348</v>
      </c>
      <c r="O67" s="301">
        <v>3</v>
      </c>
      <c r="P67" s="300">
        <v>10</v>
      </c>
      <c r="Q67" s="293">
        <v>310</v>
      </c>
      <c r="R67" s="299" t="s">
        <v>174</v>
      </c>
      <c r="S67" s="298" t="s">
        <v>14</v>
      </c>
      <c r="T67" s="290" t="s">
        <v>143</v>
      </c>
      <c r="U67" s="289"/>
      <c r="V67" s="421">
        <v>121000</v>
      </c>
      <c r="W67" s="424"/>
      <c r="X67" s="425">
        <v>0</v>
      </c>
      <c r="Y67" s="421">
        <v>0</v>
      </c>
    </row>
    <row r="68" spans="14:25" ht="94.5">
      <c r="N68" s="302" t="s">
        <v>349</v>
      </c>
      <c r="O68" s="301">
        <v>3</v>
      </c>
      <c r="P68" s="300">
        <v>10</v>
      </c>
      <c r="Q68" s="293">
        <v>310</v>
      </c>
      <c r="R68" s="299" t="s">
        <v>175</v>
      </c>
      <c r="S68" s="298" t="s">
        <v>14</v>
      </c>
      <c r="T68" s="290" t="s">
        <v>143</v>
      </c>
      <c r="U68" s="289"/>
      <c r="V68" s="421">
        <v>121000</v>
      </c>
      <c r="W68" s="424"/>
      <c r="X68" s="425">
        <v>0</v>
      </c>
      <c r="Y68" s="421">
        <v>0</v>
      </c>
    </row>
    <row r="69" spans="14:25" ht="47.25">
      <c r="N69" s="296" t="s">
        <v>151</v>
      </c>
      <c r="O69" s="295">
        <v>3</v>
      </c>
      <c r="P69" s="294">
        <v>10</v>
      </c>
      <c r="Q69" s="293">
        <v>310</v>
      </c>
      <c r="R69" s="292" t="s">
        <v>175</v>
      </c>
      <c r="S69" s="291">
        <v>200</v>
      </c>
      <c r="T69" s="290" t="s">
        <v>143</v>
      </c>
      <c r="U69" s="289"/>
      <c r="V69" s="422">
        <v>121000</v>
      </c>
      <c r="W69" s="424"/>
      <c r="X69" s="423">
        <v>0</v>
      </c>
      <c r="Y69" s="422">
        <v>0</v>
      </c>
    </row>
    <row r="70" spans="14:25" ht="47.25">
      <c r="N70" s="296" t="s">
        <v>152</v>
      </c>
      <c r="O70" s="295">
        <v>3</v>
      </c>
      <c r="P70" s="294">
        <v>10</v>
      </c>
      <c r="Q70" s="293">
        <v>310</v>
      </c>
      <c r="R70" s="292" t="s">
        <v>175</v>
      </c>
      <c r="S70" s="291">
        <v>240</v>
      </c>
      <c r="T70" s="290" t="s">
        <v>143</v>
      </c>
      <c r="U70" s="289"/>
      <c r="V70" s="422">
        <v>121000</v>
      </c>
      <c r="W70" s="424"/>
      <c r="X70" s="423">
        <v>0</v>
      </c>
      <c r="Y70" s="422">
        <v>0</v>
      </c>
    </row>
    <row r="71" spans="14:25" ht="31.5">
      <c r="N71" s="302" t="s">
        <v>141</v>
      </c>
      <c r="O71" s="301">
        <v>3</v>
      </c>
      <c r="P71" s="300">
        <v>10</v>
      </c>
      <c r="Q71" s="293">
        <v>310</v>
      </c>
      <c r="R71" s="299" t="s">
        <v>142</v>
      </c>
      <c r="S71" s="298" t="s">
        <v>14</v>
      </c>
      <c r="T71" s="290" t="s">
        <v>143</v>
      </c>
      <c r="U71" s="289"/>
      <c r="V71" s="421">
        <v>297351.8</v>
      </c>
      <c r="W71" s="424"/>
      <c r="X71" s="425">
        <v>251851.8</v>
      </c>
      <c r="Y71" s="421">
        <v>251851.8</v>
      </c>
    </row>
    <row r="72" spans="14:25" ht="15.75">
      <c r="N72" s="302" t="s">
        <v>176</v>
      </c>
      <c r="O72" s="301">
        <v>3</v>
      </c>
      <c r="P72" s="300">
        <v>10</v>
      </c>
      <c r="Q72" s="293">
        <v>310</v>
      </c>
      <c r="R72" s="299" t="s">
        <v>177</v>
      </c>
      <c r="S72" s="298" t="s">
        <v>14</v>
      </c>
      <c r="T72" s="290" t="s">
        <v>143</v>
      </c>
      <c r="U72" s="289"/>
      <c r="V72" s="421">
        <v>18200</v>
      </c>
      <c r="W72" s="424"/>
      <c r="X72" s="425">
        <v>7500</v>
      </c>
      <c r="Y72" s="421">
        <v>7500</v>
      </c>
    </row>
    <row r="73" spans="14:25" ht="47.25">
      <c r="N73" s="296" t="s">
        <v>151</v>
      </c>
      <c r="O73" s="295">
        <v>3</v>
      </c>
      <c r="P73" s="294">
        <v>10</v>
      </c>
      <c r="Q73" s="293">
        <v>310</v>
      </c>
      <c r="R73" s="292" t="s">
        <v>177</v>
      </c>
      <c r="S73" s="291">
        <v>200</v>
      </c>
      <c r="T73" s="290" t="s">
        <v>143</v>
      </c>
      <c r="U73" s="289"/>
      <c r="V73" s="422">
        <v>18200</v>
      </c>
      <c r="W73" s="424"/>
      <c r="X73" s="423">
        <v>7500</v>
      </c>
      <c r="Y73" s="422">
        <v>7500</v>
      </c>
    </row>
    <row r="74" spans="14:25" ht="47.25">
      <c r="N74" s="296" t="s">
        <v>152</v>
      </c>
      <c r="O74" s="295">
        <v>3</v>
      </c>
      <c r="P74" s="294">
        <v>10</v>
      </c>
      <c r="Q74" s="293">
        <v>310</v>
      </c>
      <c r="R74" s="292" t="s">
        <v>177</v>
      </c>
      <c r="S74" s="291">
        <v>240</v>
      </c>
      <c r="T74" s="290" t="s">
        <v>143</v>
      </c>
      <c r="U74" s="289"/>
      <c r="V74" s="422">
        <v>18200</v>
      </c>
      <c r="W74" s="424"/>
      <c r="X74" s="423">
        <v>7500</v>
      </c>
      <c r="Y74" s="422">
        <v>7500</v>
      </c>
    </row>
    <row r="75" spans="14:25" ht="31.5">
      <c r="N75" s="302" t="s">
        <v>178</v>
      </c>
      <c r="O75" s="301">
        <v>3</v>
      </c>
      <c r="P75" s="300">
        <v>10</v>
      </c>
      <c r="Q75" s="293">
        <v>310</v>
      </c>
      <c r="R75" s="299" t="s">
        <v>179</v>
      </c>
      <c r="S75" s="298" t="s">
        <v>14</v>
      </c>
      <c r="T75" s="290" t="s">
        <v>143</v>
      </c>
      <c r="U75" s="289"/>
      <c r="V75" s="421">
        <v>279151.8</v>
      </c>
      <c r="W75" s="424"/>
      <c r="X75" s="425">
        <v>244351.8</v>
      </c>
      <c r="Y75" s="421">
        <v>244351.8</v>
      </c>
    </row>
    <row r="76" spans="14:25" ht="47.25">
      <c r="N76" s="296" t="s">
        <v>151</v>
      </c>
      <c r="O76" s="295">
        <v>3</v>
      </c>
      <c r="P76" s="294">
        <v>10</v>
      </c>
      <c r="Q76" s="293">
        <v>310</v>
      </c>
      <c r="R76" s="292" t="s">
        <v>179</v>
      </c>
      <c r="S76" s="291">
        <v>200</v>
      </c>
      <c r="T76" s="290" t="s">
        <v>143</v>
      </c>
      <c r="U76" s="289"/>
      <c r="V76" s="422">
        <v>279151.8</v>
      </c>
      <c r="W76" s="424"/>
      <c r="X76" s="423">
        <v>244351.8</v>
      </c>
      <c r="Y76" s="422">
        <v>244351.8</v>
      </c>
    </row>
    <row r="77" spans="14:25" ht="47.25">
      <c r="N77" s="296" t="s">
        <v>152</v>
      </c>
      <c r="O77" s="295">
        <v>3</v>
      </c>
      <c r="P77" s="294">
        <v>10</v>
      </c>
      <c r="Q77" s="293">
        <v>310</v>
      </c>
      <c r="R77" s="292" t="s">
        <v>179</v>
      </c>
      <c r="S77" s="291">
        <v>240</v>
      </c>
      <c r="T77" s="290" t="s">
        <v>143</v>
      </c>
      <c r="U77" s="289"/>
      <c r="V77" s="422">
        <v>279151.8</v>
      </c>
      <c r="W77" s="424"/>
      <c r="X77" s="423">
        <v>244351.8</v>
      </c>
      <c r="Y77" s="422">
        <v>244351.8</v>
      </c>
    </row>
    <row r="78" spans="14:25" ht="47.25">
      <c r="N78" s="302" t="s">
        <v>180</v>
      </c>
      <c r="O78" s="301">
        <v>3</v>
      </c>
      <c r="P78" s="300">
        <v>14</v>
      </c>
      <c r="Q78" s="293">
        <v>314</v>
      </c>
      <c r="R78" s="299" t="s">
        <v>14</v>
      </c>
      <c r="S78" s="298" t="s">
        <v>14</v>
      </c>
      <c r="T78" s="290">
        <v>0</v>
      </c>
      <c r="U78" s="289"/>
      <c r="V78" s="421">
        <v>5300</v>
      </c>
      <c r="W78" s="424"/>
      <c r="X78" s="425">
        <v>1000</v>
      </c>
      <c r="Y78" s="421">
        <v>1000</v>
      </c>
    </row>
    <row r="79" spans="14:25" ht="94.5">
      <c r="N79" s="302" t="s">
        <v>350</v>
      </c>
      <c r="O79" s="301">
        <v>3</v>
      </c>
      <c r="P79" s="300">
        <v>14</v>
      </c>
      <c r="Q79" s="293">
        <v>314</v>
      </c>
      <c r="R79" s="299" t="s">
        <v>351</v>
      </c>
      <c r="S79" s="298" t="s">
        <v>14</v>
      </c>
      <c r="T79" s="290" t="s">
        <v>143</v>
      </c>
      <c r="U79" s="289"/>
      <c r="V79" s="421">
        <v>1000</v>
      </c>
      <c r="W79" s="424"/>
      <c r="X79" s="425">
        <v>0</v>
      </c>
      <c r="Y79" s="421">
        <v>0</v>
      </c>
    </row>
    <row r="80" spans="14:25" ht="110.25">
      <c r="N80" s="302" t="s">
        <v>352</v>
      </c>
      <c r="O80" s="301">
        <v>3</v>
      </c>
      <c r="P80" s="300">
        <v>14</v>
      </c>
      <c r="Q80" s="293">
        <v>314</v>
      </c>
      <c r="R80" s="299" t="s">
        <v>353</v>
      </c>
      <c r="S80" s="298" t="s">
        <v>14</v>
      </c>
      <c r="T80" s="290" t="s">
        <v>143</v>
      </c>
      <c r="U80" s="289"/>
      <c r="V80" s="421">
        <v>1000</v>
      </c>
      <c r="W80" s="424"/>
      <c r="X80" s="425">
        <v>0</v>
      </c>
      <c r="Y80" s="421">
        <v>0</v>
      </c>
    </row>
    <row r="81" spans="14:25" ht="47.25">
      <c r="N81" s="296" t="s">
        <v>151</v>
      </c>
      <c r="O81" s="295">
        <v>3</v>
      </c>
      <c r="P81" s="294">
        <v>14</v>
      </c>
      <c r="Q81" s="293">
        <v>314</v>
      </c>
      <c r="R81" s="292" t="s">
        <v>353</v>
      </c>
      <c r="S81" s="291">
        <v>200</v>
      </c>
      <c r="T81" s="290" t="s">
        <v>143</v>
      </c>
      <c r="U81" s="289"/>
      <c r="V81" s="422">
        <v>1000</v>
      </c>
      <c r="W81" s="424"/>
      <c r="X81" s="423">
        <v>0</v>
      </c>
      <c r="Y81" s="422">
        <v>0</v>
      </c>
    </row>
    <row r="82" spans="14:25" ht="47.25">
      <c r="N82" s="296" t="s">
        <v>152</v>
      </c>
      <c r="O82" s="295">
        <v>3</v>
      </c>
      <c r="P82" s="294">
        <v>14</v>
      </c>
      <c r="Q82" s="293">
        <v>314</v>
      </c>
      <c r="R82" s="292" t="s">
        <v>353</v>
      </c>
      <c r="S82" s="291">
        <v>240</v>
      </c>
      <c r="T82" s="290" t="s">
        <v>143</v>
      </c>
      <c r="U82" s="289"/>
      <c r="V82" s="422">
        <v>1000</v>
      </c>
      <c r="W82" s="424"/>
      <c r="X82" s="423">
        <v>0</v>
      </c>
      <c r="Y82" s="422">
        <v>0</v>
      </c>
    </row>
    <row r="83" spans="14:25" ht="110.25">
      <c r="N83" s="302" t="s">
        <v>354</v>
      </c>
      <c r="O83" s="301">
        <v>3</v>
      </c>
      <c r="P83" s="300">
        <v>14</v>
      </c>
      <c r="Q83" s="293">
        <v>314</v>
      </c>
      <c r="R83" s="299" t="s">
        <v>181</v>
      </c>
      <c r="S83" s="298" t="s">
        <v>14</v>
      </c>
      <c r="T83" s="290" t="s">
        <v>143</v>
      </c>
      <c r="U83" s="289"/>
      <c r="V83" s="421">
        <v>1000</v>
      </c>
      <c r="W83" s="424"/>
      <c r="X83" s="425">
        <v>1000</v>
      </c>
      <c r="Y83" s="421">
        <v>1000</v>
      </c>
    </row>
    <row r="84" spans="14:25" ht="110.25">
      <c r="N84" s="302" t="s">
        <v>355</v>
      </c>
      <c r="O84" s="301">
        <v>3</v>
      </c>
      <c r="P84" s="300">
        <v>14</v>
      </c>
      <c r="Q84" s="293">
        <v>314</v>
      </c>
      <c r="R84" s="299" t="s">
        <v>182</v>
      </c>
      <c r="S84" s="298" t="s">
        <v>14</v>
      </c>
      <c r="T84" s="290" t="s">
        <v>143</v>
      </c>
      <c r="U84" s="289"/>
      <c r="V84" s="421">
        <v>1000</v>
      </c>
      <c r="W84" s="424"/>
      <c r="X84" s="425">
        <v>1000</v>
      </c>
      <c r="Y84" s="421">
        <v>1000</v>
      </c>
    </row>
    <row r="85" spans="14:25" ht="47.25">
      <c r="N85" s="296" t="s">
        <v>151</v>
      </c>
      <c r="O85" s="295">
        <v>3</v>
      </c>
      <c r="P85" s="294">
        <v>14</v>
      </c>
      <c r="Q85" s="293">
        <v>314</v>
      </c>
      <c r="R85" s="292" t="s">
        <v>182</v>
      </c>
      <c r="S85" s="291">
        <v>200</v>
      </c>
      <c r="T85" s="290" t="s">
        <v>143</v>
      </c>
      <c r="U85" s="289"/>
      <c r="V85" s="422">
        <v>1000</v>
      </c>
      <c r="W85" s="424"/>
      <c r="X85" s="423">
        <v>1000</v>
      </c>
      <c r="Y85" s="422">
        <v>1000</v>
      </c>
    </row>
    <row r="86" spans="14:25" ht="47.25">
      <c r="N86" s="296" t="s">
        <v>152</v>
      </c>
      <c r="O86" s="295">
        <v>3</v>
      </c>
      <c r="P86" s="294">
        <v>14</v>
      </c>
      <c r="Q86" s="293">
        <v>314</v>
      </c>
      <c r="R86" s="292" t="s">
        <v>182</v>
      </c>
      <c r="S86" s="291">
        <v>240</v>
      </c>
      <c r="T86" s="290" t="s">
        <v>143</v>
      </c>
      <c r="U86" s="289"/>
      <c r="V86" s="422">
        <v>1000</v>
      </c>
      <c r="W86" s="424"/>
      <c r="X86" s="423">
        <v>1000</v>
      </c>
      <c r="Y86" s="422">
        <v>1000</v>
      </c>
    </row>
    <row r="87" spans="14:25" ht="31.5">
      <c r="N87" s="302" t="s">
        <v>141</v>
      </c>
      <c r="O87" s="301">
        <v>3</v>
      </c>
      <c r="P87" s="300">
        <v>14</v>
      </c>
      <c r="Q87" s="293">
        <v>314</v>
      </c>
      <c r="R87" s="299" t="s">
        <v>142</v>
      </c>
      <c r="S87" s="298" t="s">
        <v>14</v>
      </c>
      <c r="T87" s="290" t="s">
        <v>143</v>
      </c>
      <c r="U87" s="289"/>
      <c r="V87" s="421">
        <v>3300</v>
      </c>
      <c r="W87" s="424"/>
      <c r="X87" s="425">
        <v>0</v>
      </c>
      <c r="Y87" s="421">
        <v>0</v>
      </c>
    </row>
    <row r="88" spans="14:25" ht="31.5">
      <c r="N88" s="302" t="s">
        <v>183</v>
      </c>
      <c r="O88" s="301">
        <v>3</v>
      </c>
      <c r="P88" s="300">
        <v>14</v>
      </c>
      <c r="Q88" s="293">
        <v>314</v>
      </c>
      <c r="R88" s="299" t="s">
        <v>184</v>
      </c>
      <c r="S88" s="298" t="s">
        <v>14</v>
      </c>
      <c r="T88" s="290" t="s">
        <v>143</v>
      </c>
      <c r="U88" s="289"/>
      <c r="V88" s="421">
        <v>3300</v>
      </c>
      <c r="W88" s="424"/>
      <c r="X88" s="425">
        <v>0</v>
      </c>
      <c r="Y88" s="421">
        <v>0</v>
      </c>
    </row>
    <row r="89" spans="14:25" ht="47.25">
      <c r="N89" s="296" t="s">
        <v>151</v>
      </c>
      <c r="O89" s="295">
        <v>3</v>
      </c>
      <c r="P89" s="294">
        <v>14</v>
      </c>
      <c r="Q89" s="293">
        <v>314</v>
      </c>
      <c r="R89" s="292" t="s">
        <v>184</v>
      </c>
      <c r="S89" s="291">
        <v>200</v>
      </c>
      <c r="T89" s="290" t="s">
        <v>143</v>
      </c>
      <c r="U89" s="289"/>
      <c r="V89" s="422">
        <v>3300</v>
      </c>
      <c r="W89" s="424"/>
      <c r="X89" s="423">
        <v>0</v>
      </c>
      <c r="Y89" s="422">
        <v>0</v>
      </c>
    </row>
    <row r="90" spans="14:25" ht="47.25">
      <c r="N90" s="296" t="s">
        <v>152</v>
      </c>
      <c r="O90" s="295">
        <v>3</v>
      </c>
      <c r="P90" s="294">
        <v>14</v>
      </c>
      <c r="Q90" s="293">
        <v>314</v>
      </c>
      <c r="R90" s="292" t="s">
        <v>184</v>
      </c>
      <c r="S90" s="291">
        <v>240</v>
      </c>
      <c r="T90" s="290" t="s">
        <v>143</v>
      </c>
      <c r="U90" s="289"/>
      <c r="V90" s="422">
        <v>3300</v>
      </c>
      <c r="W90" s="424"/>
      <c r="X90" s="423">
        <v>0</v>
      </c>
      <c r="Y90" s="422">
        <v>0</v>
      </c>
    </row>
    <row r="91" spans="14:25" ht="15.75">
      <c r="N91" s="302" t="s">
        <v>185</v>
      </c>
      <c r="O91" s="301">
        <v>4</v>
      </c>
      <c r="P91" s="300">
        <v>0</v>
      </c>
      <c r="Q91" s="293">
        <v>412</v>
      </c>
      <c r="R91" s="299" t="s">
        <v>14</v>
      </c>
      <c r="S91" s="298" t="s">
        <v>14</v>
      </c>
      <c r="T91" s="290">
        <v>0</v>
      </c>
      <c r="U91" s="289"/>
      <c r="V91" s="421">
        <v>9000887.0600000005</v>
      </c>
      <c r="W91" s="424"/>
      <c r="X91" s="425">
        <v>618980</v>
      </c>
      <c r="Y91" s="421">
        <v>728680</v>
      </c>
    </row>
    <row r="92" spans="14:25" ht="15.75">
      <c r="N92" s="302" t="s">
        <v>186</v>
      </c>
      <c r="O92" s="301">
        <v>4</v>
      </c>
      <c r="P92" s="300">
        <v>9</v>
      </c>
      <c r="Q92" s="293">
        <v>409</v>
      </c>
      <c r="R92" s="299" t="s">
        <v>14</v>
      </c>
      <c r="S92" s="298" t="s">
        <v>14</v>
      </c>
      <c r="T92" s="290">
        <v>0</v>
      </c>
      <c r="U92" s="289"/>
      <c r="V92" s="421">
        <v>8995887.0600000005</v>
      </c>
      <c r="W92" s="424"/>
      <c r="X92" s="425">
        <v>618980</v>
      </c>
      <c r="Y92" s="421">
        <v>728680</v>
      </c>
    </row>
    <row r="93" spans="14:25" ht="110.25">
      <c r="N93" s="302" t="s">
        <v>356</v>
      </c>
      <c r="O93" s="301">
        <v>4</v>
      </c>
      <c r="P93" s="300">
        <v>9</v>
      </c>
      <c r="Q93" s="293">
        <v>409</v>
      </c>
      <c r="R93" s="299" t="s">
        <v>187</v>
      </c>
      <c r="S93" s="298" t="s">
        <v>14</v>
      </c>
      <c r="T93" s="290" t="s">
        <v>143</v>
      </c>
      <c r="U93" s="289"/>
      <c r="V93" s="421">
        <v>619239.06000000006</v>
      </c>
      <c r="W93" s="424"/>
      <c r="X93" s="425">
        <v>618980</v>
      </c>
      <c r="Y93" s="421">
        <v>728680</v>
      </c>
    </row>
    <row r="94" spans="14:25" ht="126">
      <c r="N94" s="302" t="s">
        <v>357</v>
      </c>
      <c r="O94" s="301">
        <v>4</v>
      </c>
      <c r="P94" s="300">
        <v>9</v>
      </c>
      <c r="Q94" s="293">
        <v>409</v>
      </c>
      <c r="R94" s="299" t="s">
        <v>188</v>
      </c>
      <c r="S94" s="298" t="s">
        <v>14</v>
      </c>
      <c r="T94" s="290" t="s">
        <v>143</v>
      </c>
      <c r="U94" s="289"/>
      <c r="V94" s="421">
        <v>619239.06000000006</v>
      </c>
      <c r="W94" s="424"/>
      <c r="X94" s="425">
        <v>618980</v>
      </c>
      <c r="Y94" s="421">
        <v>728680</v>
      </c>
    </row>
    <row r="95" spans="14:25" ht="47.25">
      <c r="N95" s="296" t="s">
        <v>151</v>
      </c>
      <c r="O95" s="295">
        <v>4</v>
      </c>
      <c r="P95" s="294">
        <v>9</v>
      </c>
      <c r="Q95" s="293">
        <v>409</v>
      </c>
      <c r="R95" s="292" t="s">
        <v>188</v>
      </c>
      <c r="S95" s="291">
        <v>200</v>
      </c>
      <c r="T95" s="290" t="s">
        <v>143</v>
      </c>
      <c r="U95" s="289"/>
      <c r="V95" s="422">
        <v>619239.06000000006</v>
      </c>
      <c r="W95" s="424"/>
      <c r="X95" s="423">
        <v>618980</v>
      </c>
      <c r="Y95" s="422">
        <v>728680</v>
      </c>
    </row>
    <row r="96" spans="14:25" ht="47.25">
      <c r="N96" s="296" t="s">
        <v>152</v>
      </c>
      <c r="O96" s="295">
        <v>4</v>
      </c>
      <c r="P96" s="294">
        <v>9</v>
      </c>
      <c r="Q96" s="293">
        <v>409</v>
      </c>
      <c r="R96" s="292" t="s">
        <v>188</v>
      </c>
      <c r="S96" s="291">
        <v>240</v>
      </c>
      <c r="T96" s="290" t="s">
        <v>143</v>
      </c>
      <c r="U96" s="289"/>
      <c r="V96" s="422">
        <v>619239.06000000006</v>
      </c>
      <c r="W96" s="424"/>
      <c r="X96" s="423">
        <v>618980</v>
      </c>
      <c r="Y96" s="422">
        <v>728680</v>
      </c>
    </row>
    <row r="97" spans="14:25" ht="31.5">
      <c r="N97" s="302" t="s">
        <v>141</v>
      </c>
      <c r="O97" s="301">
        <v>4</v>
      </c>
      <c r="P97" s="300">
        <v>9</v>
      </c>
      <c r="Q97" s="293">
        <v>409</v>
      </c>
      <c r="R97" s="299" t="s">
        <v>142</v>
      </c>
      <c r="S97" s="298" t="s">
        <v>14</v>
      </c>
      <c r="T97" s="290" t="s">
        <v>143</v>
      </c>
      <c r="U97" s="289"/>
      <c r="V97" s="421">
        <v>8376648</v>
      </c>
      <c r="W97" s="424"/>
      <c r="X97" s="425">
        <v>0</v>
      </c>
      <c r="Y97" s="421">
        <v>0</v>
      </c>
    </row>
    <row r="98" spans="14:25" ht="110.25">
      <c r="N98" s="321" t="s">
        <v>364</v>
      </c>
      <c r="O98" s="320">
        <v>4</v>
      </c>
      <c r="P98" s="319">
        <v>9</v>
      </c>
      <c r="Q98" s="313">
        <v>409</v>
      </c>
      <c r="R98" s="318" t="s">
        <v>365</v>
      </c>
      <c r="S98" s="317" t="s">
        <v>14</v>
      </c>
      <c r="T98" s="290"/>
      <c r="U98" s="289"/>
      <c r="V98" s="421">
        <v>729628.66</v>
      </c>
      <c r="W98" s="424"/>
      <c r="X98" s="425">
        <v>0</v>
      </c>
      <c r="Y98" s="421">
        <v>0</v>
      </c>
    </row>
    <row r="99" spans="14:25" ht="47.25">
      <c r="N99" s="316" t="s">
        <v>151</v>
      </c>
      <c r="O99" s="315">
        <v>4</v>
      </c>
      <c r="P99" s="314">
        <v>9</v>
      </c>
      <c r="Q99" s="313">
        <v>409</v>
      </c>
      <c r="R99" s="312" t="s">
        <v>365</v>
      </c>
      <c r="S99" s="311">
        <v>200</v>
      </c>
      <c r="T99" s="290"/>
      <c r="U99" s="289"/>
      <c r="V99" s="422">
        <v>729628.66</v>
      </c>
      <c r="W99" s="424"/>
      <c r="X99" s="423">
        <v>0</v>
      </c>
      <c r="Y99" s="422">
        <v>0</v>
      </c>
    </row>
    <row r="100" spans="14:25" ht="47.25">
      <c r="N100" s="316" t="s">
        <v>152</v>
      </c>
      <c r="O100" s="315">
        <v>4</v>
      </c>
      <c r="P100" s="314">
        <v>9</v>
      </c>
      <c r="Q100" s="313">
        <v>409</v>
      </c>
      <c r="R100" s="312" t="s">
        <v>365</v>
      </c>
      <c r="S100" s="311">
        <v>240</v>
      </c>
      <c r="T100" s="290"/>
      <c r="U100" s="289"/>
      <c r="V100" s="422">
        <v>729628.66</v>
      </c>
      <c r="W100" s="424"/>
      <c r="X100" s="423">
        <v>0</v>
      </c>
      <c r="Y100" s="422">
        <v>0</v>
      </c>
    </row>
    <row r="101" spans="14:25" ht="173.25">
      <c r="N101" s="359" t="s">
        <v>368</v>
      </c>
      <c r="O101" s="358">
        <v>4</v>
      </c>
      <c r="P101" s="357">
        <v>9</v>
      </c>
      <c r="Q101" s="351">
        <v>409</v>
      </c>
      <c r="R101" s="356" t="s">
        <v>369</v>
      </c>
      <c r="S101" s="355" t="s">
        <v>14</v>
      </c>
      <c r="T101" s="290"/>
      <c r="U101" s="289"/>
      <c r="V101" s="421">
        <v>7327082.6600000001</v>
      </c>
      <c r="W101" s="424"/>
      <c r="X101" s="425">
        <v>0</v>
      </c>
      <c r="Y101" s="421">
        <v>0</v>
      </c>
    </row>
    <row r="102" spans="14:25" ht="76.5" customHeight="1">
      <c r="N102" s="354" t="s">
        <v>151</v>
      </c>
      <c r="O102" s="353">
        <v>4</v>
      </c>
      <c r="P102" s="352">
        <v>9</v>
      </c>
      <c r="Q102" s="351">
        <v>409</v>
      </c>
      <c r="R102" s="350" t="s">
        <v>369</v>
      </c>
      <c r="S102" s="349">
        <v>200</v>
      </c>
      <c r="T102" s="290"/>
      <c r="U102" s="289"/>
      <c r="V102" s="422">
        <v>7327082.6600000001</v>
      </c>
      <c r="W102" s="424"/>
      <c r="X102" s="423">
        <v>0</v>
      </c>
      <c r="Y102" s="422">
        <v>0</v>
      </c>
    </row>
    <row r="103" spans="14:25" ht="76.5" customHeight="1">
      <c r="N103" s="354" t="s">
        <v>152</v>
      </c>
      <c r="O103" s="353">
        <v>4</v>
      </c>
      <c r="P103" s="352">
        <v>9</v>
      </c>
      <c r="Q103" s="351">
        <v>409</v>
      </c>
      <c r="R103" s="350" t="s">
        <v>369</v>
      </c>
      <c r="S103" s="349">
        <v>240</v>
      </c>
      <c r="T103" s="290"/>
      <c r="U103" s="289"/>
      <c r="V103" s="422">
        <v>7327082.6600000001</v>
      </c>
      <c r="W103" s="424"/>
      <c r="X103" s="423">
        <v>0</v>
      </c>
      <c r="Y103" s="422">
        <v>0</v>
      </c>
    </row>
    <row r="104" spans="14:25" ht="126">
      <c r="N104" s="302" t="s">
        <v>331</v>
      </c>
      <c r="O104" s="301">
        <v>4</v>
      </c>
      <c r="P104" s="300">
        <v>9</v>
      </c>
      <c r="Q104" s="293">
        <v>409</v>
      </c>
      <c r="R104" s="299" t="s">
        <v>332</v>
      </c>
      <c r="S104" s="298" t="s">
        <v>14</v>
      </c>
      <c r="T104" s="290" t="s">
        <v>143</v>
      </c>
      <c r="U104" s="289"/>
      <c r="V104" s="421">
        <v>245925.74</v>
      </c>
      <c r="W104" s="424"/>
      <c r="X104" s="425">
        <v>0</v>
      </c>
      <c r="Y104" s="421">
        <v>0</v>
      </c>
    </row>
    <row r="105" spans="14:25" ht="47.25">
      <c r="N105" s="296" t="s">
        <v>151</v>
      </c>
      <c r="O105" s="295">
        <v>4</v>
      </c>
      <c r="P105" s="294">
        <v>9</v>
      </c>
      <c r="Q105" s="293">
        <v>409</v>
      </c>
      <c r="R105" s="292" t="s">
        <v>332</v>
      </c>
      <c r="S105" s="291">
        <v>200</v>
      </c>
      <c r="T105" s="290" t="s">
        <v>143</v>
      </c>
      <c r="U105" s="289"/>
      <c r="V105" s="422">
        <v>245925.74</v>
      </c>
      <c r="W105" s="424"/>
      <c r="X105" s="423">
        <v>0</v>
      </c>
      <c r="Y105" s="422">
        <v>0</v>
      </c>
    </row>
    <row r="106" spans="14:25" ht="47.25">
      <c r="N106" s="296" t="s">
        <v>152</v>
      </c>
      <c r="O106" s="295">
        <v>4</v>
      </c>
      <c r="P106" s="294">
        <v>9</v>
      </c>
      <c r="Q106" s="293">
        <v>409</v>
      </c>
      <c r="R106" s="292" t="s">
        <v>332</v>
      </c>
      <c r="S106" s="291">
        <v>240</v>
      </c>
      <c r="T106" s="290" t="s">
        <v>143</v>
      </c>
      <c r="U106" s="289"/>
      <c r="V106" s="422">
        <v>245925.74</v>
      </c>
      <c r="W106" s="424"/>
      <c r="X106" s="423">
        <v>0</v>
      </c>
      <c r="Y106" s="422">
        <v>0</v>
      </c>
    </row>
    <row r="107" spans="14:25" ht="189">
      <c r="N107" s="370" t="s">
        <v>370</v>
      </c>
      <c r="O107" s="369">
        <v>4</v>
      </c>
      <c r="P107" s="368">
        <v>9</v>
      </c>
      <c r="Q107" s="362">
        <v>409</v>
      </c>
      <c r="R107" s="367" t="s">
        <v>371</v>
      </c>
      <c r="S107" s="366" t="s">
        <v>14</v>
      </c>
      <c r="T107" s="290"/>
      <c r="U107" s="289"/>
      <c r="V107" s="421">
        <v>74010.94</v>
      </c>
      <c r="W107" s="424"/>
      <c r="X107" s="425">
        <v>0</v>
      </c>
      <c r="Y107" s="421">
        <v>0</v>
      </c>
    </row>
    <row r="108" spans="14:25" ht="47.25">
      <c r="N108" s="365" t="s">
        <v>151</v>
      </c>
      <c r="O108" s="364">
        <v>4</v>
      </c>
      <c r="P108" s="363">
        <v>9</v>
      </c>
      <c r="Q108" s="362">
        <v>409</v>
      </c>
      <c r="R108" s="361" t="s">
        <v>371</v>
      </c>
      <c r="S108" s="360">
        <v>200</v>
      </c>
      <c r="T108" s="290"/>
      <c r="U108" s="289"/>
      <c r="V108" s="422">
        <v>74010.94</v>
      </c>
      <c r="W108" s="424"/>
      <c r="X108" s="423">
        <v>0</v>
      </c>
      <c r="Y108" s="422">
        <v>0</v>
      </c>
    </row>
    <row r="109" spans="14:25" ht="47.25">
      <c r="N109" s="365" t="s">
        <v>152</v>
      </c>
      <c r="O109" s="364">
        <v>4</v>
      </c>
      <c r="P109" s="363">
        <v>9</v>
      </c>
      <c r="Q109" s="362">
        <v>409</v>
      </c>
      <c r="R109" s="361" t="s">
        <v>371</v>
      </c>
      <c r="S109" s="360">
        <v>240</v>
      </c>
      <c r="T109" s="290"/>
      <c r="U109" s="289"/>
      <c r="V109" s="422">
        <v>74010.94</v>
      </c>
      <c r="W109" s="424"/>
      <c r="X109" s="423">
        <v>0</v>
      </c>
      <c r="Y109" s="422">
        <v>0</v>
      </c>
    </row>
    <row r="110" spans="14:25" ht="31.5">
      <c r="N110" s="302" t="s">
        <v>189</v>
      </c>
      <c r="O110" s="301">
        <v>4</v>
      </c>
      <c r="P110" s="300">
        <v>12</v>
      </c>
      <c r="Q110" s="293">
        <v>412</v>
      </c>
      <c r="R110" s="299" t="s">
        <v>14</v>
      </c>
      <c r="S110" s="298" t="s">
        <v>14</v>
      </c>
      <c r="T110" s="290">
        <v>0</v>
      </c>
      <c r="U110" s="289"/>
      <c r="V110" s="421">
        <v>5000</v>
      </c>
      <c r="W110" s="424"/>
      <c r="X110" s="425">
        <v>0</v>
      </c>
      <c r="Y110" s="421">
        <v>0</v>
      </c>
    </row>
    <row r="111" spans="14:25" ht="94.5">
      <c r="N111" s="302" t="s">
        <v>190</v>
      </c>
      <c r="O111" s="301">
        <v>4</v>
      </c>
      <c r="P111" s="300">
        <v>12</v>
      </c>
      <c r="Q111" s="293">
        <v>412</v>
      </c>
      <c r="R111" s="299" t="s">
        <v>191</v>
      </c>
      <c r="S111" s="298" t="s">
        <v>14</v>
      </c>
      <c r="T111" s="290" t="s">
        <v>143</v>
      </c>
      <c r="U111" s="289"/>
      <c r="V111" s="421">
        <v>5000</v>
      </c>
      <c r="W111" s="424"/>
      <c r="X111" s="425">
        <v>0</v>
      </c>
      <c r="Y111" s="421">
        <v>0</v>
      </c>
    </row>
    <row r="112" spans="14:25" ht="94.5">
      <c r="N112" s="302" t="s">
        <v>192</v>
      </c>
      <c r="O112" s="301">
        <v>4</v>
      </c>
      <c r="P112" s="300">
        <v>12</v>
      </c>
      <c r="Q112" s="293">
        <v>412</v>
      </c>
      <c r="R112" s="299" t="s">
        <v>193</v>
      </c>
      <c r="S112" s="298" t="s">
        <v>14</v>
      </c>
      <c r="T112" s="290" t="s">
        <v>143</v>
      </c>
      <c r="U112" s="289"/>
      <c r="V112" s="421">
        <v>5000</v>
      </c>
      <c r="W112" s="424"/>
      <c r="X112" s="425">
        <v>0</v>
      </c>
      <c r="Y112" s="421">
        <v>0</v>
      </c>
    </row>
    <row r="113" spans="14:25" ht="15.75">
      <c r="N113" s="296" t="s">
        <v>153</v>
      </c>
      <c r="O113" s="295">
        <v>4</v>
      </c>
      <c r="P113" s="294">
        <v>12</v>
      </c>
      <c r="Q113" s="293">
        <v>412</v>
      </c>
      <c r="R113" s="292" t="s">
        <v>193</v>
      </c>
      <c r="S113" s="291">
        <v>800</v>
      </c>
      <c r="T113" s="290" t="s">
        <v>143</v>
      </c>
      <c r="U113" s="289"/>
      <c r="V113" s="422">
        <v>5000</v>
      </c>
      <c r="W113" s="424"/>
      <c r="X113" s="423">
        <v>0</v>
      </c>
      <c r="Y113" s="422">
        <v>0</v>
      </c>
    </row>
    <row r="114" spans="14:25" ht="78.75">
      <c r="N114" s="296" t="s">
        <v>194</v>
      </c>
      <c r="O114" s="295">
        <v>4</v>
      </c>
      <c r="P114" s="294">
        <v>12</v>
      </c>
      <c r="Q114" s="293">
        <v>412</v>
      </c>
      <c r="R114" s="292" t="s">
        <v>193</v>
      </c>
      <c r="S114" s="291">
        <v>810</v>
      </c>
      <c r="T114" s="290" t="s">
        <v>143</v>
      </c>
      <c r="U114" s="289"/>
      <c r="V114" s="422">
        <v>5000</v>
      </c>
      <c r="W114" s="424"/>
      <c r="X114" s="423">
        <v>0</v>
      </c>
      <c r="Y114" s="422">
        <v>0</v>
      </c>
    </row>
    <row r="115" spans="14:25" ht="31.5">
      <c r="N115" s="302" t="s">
        <v>195</v>
      </c>
      <c r="O115" s="301">
        <v>5</v>
      </c>
      <c r="P115" s="300">
        <v>0</v>
      </c>
      <c r="Q115" s="293">
        <v>503</v>
      </c>
      <c r="R115" s="299" t="s">
        <v>14</v>
      </c>
      <c r="S115" s="298" t="s">
        <v>14</v>
      </c>
      <c r="T115" s="290">
        <v>0</v>
      </c>
      <c r="U115" s="289"/>
      <c r="V115" s="421">
        <v>3184297.75</v>
      </c>
      <c r="W115" s="424"/>
      <c r="X115" s="425">
        <v>398255.15</v>
      </c>
      <c r="Y115" s="421">
        <v>393025.66</v>
      </c>
    </row>
    <row r="116" spans="14:25" ht="15.75">
      <c r="N116" s="302" t="s">
        <v>196</v>
      </c>
      <c r="O116" s="301">
        <v>5</v>
      </c>
      <c r="P116" s="300">
        <v>1</v>
      </c>
      <c r="Q116" s="293">
        <v>501</v>
      </c>
      <c r="R116" s="299" t="s">
        <v>14</v>
      </c>
      <c r="S116" s="298" t="s">
        <v>14</v>
      </c>
      <c r="T116" s="290">
        <v>0</v>
      </c>
      <c r="U116" s="289"/>
      <c r="V116" s="421">
        <v>343263.69</v>
      </c>
      <c r="W116" s="424"/>
      <c r="X116" s="425">
        <v>225117.68</v>
      </c>
      <c r="Y116" s="421">
        <v>225117.68</v>
      </c>
    </row>
    <row r="117" spans="14:25" ht="31.5">
      <c r="N117" s="302" t="s">
        <v>141</v>
      </c>
      <c r="O117" s="301">
        <v>5</v>
      </c>
      <c r="P117" s="300">
        <v>1</v>
      </c>
      <c r="Q117" s="293">
        <v>501</v>
      </c>
      <c r="R117" s="299" t="s">
        <v>142</v>
      </c>
      <c r="S117" s="298" t="s">
        <v>14</v>
      </c>
      <c r="T117" s="290" t="s">
        <v>143</v>
      </c>
      <c r="U117" s="289"/>
      <c r="V117" s="421">
        <v>343263.69</v>
      </c>
      <c r="W117" s="424"/>
      <c r="X117" s="425">
        <v>225117.68</v>
      </c>
      <c r="Y117" s="421">
        <v>225117.68</v>
      </c>
    </row>
    <row r="118" spans="14:25" ht="47.25">
      <c r="N118" s="302" t="s">
        <v>197</v>
      </c>
      <c r="O118" s="301">
        <v>5</v>
      </c>
      <c r="P118" s="300">
        <v>1</v>
      </c>
      <c r="Q118" s="293">
        <v>501</v>
      </c>
      <c r="R118" s="299" t="s">
        <v>198</v>
      </c>
      <c r="S118" s="298" t="s">
        <v>14</v>
      </c>
      <c r="T118" s="290" t="s">
        <v>143</v>
      </c>
      <c r="U118" s="289"/>
      <c r="V118" s="421">
        <v>103823.58</v>
      </c>
      <c r="W118" s="424"/>
      <c r="X118" s="425">
        <v>103823.58</v>
      </c>
      <c r="Y118" s="421">
        <v>103823.58</v>
      </c>
    </row>
    <row r="119" spans="14:25" ht="47.25">
      <c r="N119" s="296" t="s">
        <v>151</v>
      </c>
      <c r="O119" s="295">
        <v>5</v>
      </c>
      <c r="P119" s="294">
        <v>1</v>
      </c>
      <c r="Q119" s="293">
        <v>501</v>
      </c>
      <c r="R119" s="292" t="s">
        <v>198</v>
      </c>
      <c r="S119" s="291">
        <v>200</v>
      </c>
      <c r="T119" s="290" t="s">
        <v>143</v>
      </c>
      <c r="U119" s="289"/>
      <c r="V119" s="422">
        <v>103823.58</v>
      </c>
      <c r="W119" s="424"/>
      <c r="X119" s="423">
        <v>103823.58</v>
      </c>
      <c r="Y119" s="422">
        <v>103823.58</v>
      </c>
    </row>
    <row r="120" spans="14:25" ht="47.25">
      <c r="N120" s="296" t="s">
        <v>152</v>
      </c>
      <c r="O120" s="295">
        <v>5</v>
      </c>
      <c r="P120" s="294">
        <v>1</v>
      </c>
      <c r="Q120" s="293">
        <v>501</v>
      </c>
      <c r="R120" s="292" t="s">
        <v>198</v>
      </c>
      <c r="S120" s="291">
        <v>240</v>
      </c>
      <c r="T120" s="290" t="s">
        <v>143</v>
      </c>
      <c r="U120" s="289"/>
      <c r="V120" s="422">
        <v>103823.58</v>
      </c>
      <c r="W120" s="424"/>
      <c r="X120" s="423">
        <v>103823.58</v>
      </c>
      <c r="Y120" s="422">
        <v>103823.58</v>
      </c>
    </row>
    <row r="121" spans="14:25" ht="31.5">
      <c r="N121" s="302" t="s">
        <v>358</v>
      </c>
      <c r="O121" s="301">
        <v>5</v>
      </c>
      <c r="P121" s="300">
        <v>1</v>
      </c>
      <c r="Q121" s="293">
        <v>501</v>
      </c>
      <c r="R121" s="299" t="s">
        <v>359</v>
      </c>
      <c r="S121" s="298" t="s">
        <v>14</v>
      </c>
      <c r="T121" s="290" t="s">
        <v>143</v>
      </c>
      <c r="U121" s="289"/>
      <c r="V121" s="421">
        <v>239440.11</v>
      </c>
      <c r="W121" s="424"/>
      <c r="X121" s="425">
        <v>121294.1</v>
      </c>
      <c r="Y121" s="421">
        <v>121294.1</v>
      </c>
    </row>
    <row r="122" spans="14:25" ht="47.25">
      <c r="N122" s="296" t="s">
        <v>151</v>
      </c>
      <c r="O122" s="295">
        <v>5</v>
      </c>
      <c r="P122" s="294">
        <v>1</v>
      </c>
      <c r="Q122" s="293">
        <v>501</v>
      </c>
      <c r="R122" s="292" t="s">
        <v>359</v>
      </c>
      <c r="S122" s="291">
        <v>200</v>
      </c>
      <c r="T122" s="290" t="s">
        <v>143</v>
      </c>
      <c r="U122" s="289"/>
      <c r="V122" s="422">
        <v>239440.11</v>
      </c>
      <c r="W122" s="424"/>
      <c r="X122" s="423">
        <v>121294.1</v>
      </c>
      <c r="Y122" s="422">
        <v>121294.1</v>
      </c>
    </row>
    <row r="123" spans="14:25" ht="47.25">
      <c r="N123" s="296" t="s">
        <v>152</v>
      </c>
      <c r="O123" s="295">
        <v>5</v>
      </c>
      <c r="P123" s="294">
        <v>1</v>
      </c>
      <c r="Q123" s="293">
        <v>501</v>
      </c>
      <c r="R123" s="292" t="s">
        <v>359</v>
      </c>
      <c r="S123" s="291">
        <v>240</v>
      </c>
      <c r="T123" s="290" t="s">
        <v>143</v>
      </c>
      <c r="U123" s="289"/>
      <c r="V123" s="422">
        <v>239440.11</v>
      </c>
      <c r="W123" s="424"/>
      <c r="X123" s="423">
        <v>121294.1</v>
      </c>
      <c r="Y123" s="422">
        <v>121294.1</v>
      </c>
    </row>
    <row r="124" spans="14:25" ht="15.75">
      <c r="N124" s="302" t="s">
        <v>199</v>
      </c>
      <c r="O124" s="301">
        <v>5</v>
      </c>
      <c r="P124" s="300">
        <v>3</v>
      </c>
      <c r="Q124" s="293">
        <v>503</v>
      </c>
      <c r="R124" s="299" t="s">
        <v>14</v>
      </c>
      <c r="S124" s="298" t="s">
        <v>14</v>
      </c>
      <c r="T124" s="290">
        <v>0</v>
      </c>
      <c r="U124" s="289"/>
      <c r="V124" s="421">
        <v>2841034.06</v>
      </c>
      <c r="W124" s="424"/>
      <c r="X124" s="425">
        <v>173137.47</v>
      </c>
      <c r="Y124" s="421">
        <v>167907.98</v>
      </c>
    </row>
    <row r="125" spans="14:25" ht="78.75">
      <c r="N125" s="302" t="s">
        <v>360</v>
      </c>
      <c r="O125" s="301">
        <v>5</v>
      </c>
      <c r="P125" s="300">
        <v>3</v>
      </c>
      <c r="Q125" s="293">
        <v>503</v>
      </c>
      <c r="R125" s="299" t="s">
        <v>200</v>
      </c>
      <c r="S125" s="298" t="s">
        <v>14</v>
      </c>
      <c r="T125" s="290" t="s">
        <v>143</v>
      </c>
      <c r="U125" s="289"/>
      <c r="V125" s="421">
        <v>1000</v>
      </c>
      <c r="W125" s="424"/>
      <c r="X125" s="425">
        <v>1000</v>
      </c>
      <c r="Y125" s="421">
        <v>1000</v>
      </c>
    </row>
    <row r="126" spans="14:25" ht="78.75">
      <c r="N126" s="302" t="s">
        <v>361</v>
      </c>
      <c r="O126" s="301">
        <v>5</v>
      </c>
      <c r="P126" s="300">
        <v>3</v>
      </c>
      <c r="Q126" s="293">
        <v>503</v>
      </c>
      <c r="R126" s="299" t="s">
        <v>201</v>
      </c>
      <c r="S126" s="298" t="s">
        <v>14</v>
      </c>
      <c r="T126" s="290" t="s">
        <v>143</v>
      </c>
      <c r="U126" s="289"/>
      <c r="V126" s="421">
        <v>1000</v>
      </c>
      <c r="W126" s="424"/>
      <c r="X126" s="425">
        <v>1000</v>
      </c>
      <c r="Y126" s="421">
        <v>1000</v>
      </c>
    </row>
    <row r="127" spans="14:25" ht="47.25">
      <c r="N127" s="296" t="s">
        <v>151</v>
      </c>
      <c r="O127" s="295">
        <v>5</v>
      </c>
      <c r="P127" s="294">
        <v>3</v>
      </c>
      <c r="Q127" s="293">
        <v>503</v>
      </c>
      <c r="R127" s="292" t="s">
        <v>201</v>
      </c>
      <c r="S127" s="291">
        <v>200</v>
      </c>
      <c r="T127" s="290" t="s">
        <v>143</v>
      </c>
      <c r="U127" s="289"/>
      <c r="V127" s="422">
        <v>1000</v>
      </c>
      <c r="W127" s="424"/>
      <c r="X127" s="423">
        <v>1000</v>
      </c>
      <c r="Y127" s="422">
        <v>1000</v>
      </c>
    </row>
    <row r="128" spans="14:25" ht="47.25">
      <c r="N128" s="296" t="s">
        <v>152</v>
      </c>
      <c r="O128" s="295">
        <v>5</v>
      </c>
      <c r="P128" s="294">
        <v>3</v>
      </c>
      <c r="Q128" s="293">
        <v>503</v>
      </c>
      <c r="R128" s="292" t="s">
        <v>201</v>
      </c>
      <c r="S128" s="291">
        <v>240</v>
      </c>
      <c r="T128" s="290" t="s">
        <v>143</v>
      </c>
      <c r="U128" s="289"/>
      <c r="V128" s="422">
        <v>1000</v>
      </c>
      <c r="W128" s="424"/>
      <c r="X128" s="423">
        <v>1000</v>
      </c>
      <c r="Y128" s="422">
        <v>1000</v>
      </c>
    </row>
    <row r="129" spans="14:25" ht="94.5">
      <c r="N129" s="302" t="s">
        <v>362</v>
      </c>
      <c r="O129" s="301">
        <v>5</v>
      </c>
      <c r="P129" s="300">
        <v>3</v>
      </c>
      <c r="Q129" s="293">
        <v>503</v>
      </c>
      <c r="R129" s="299" t="s">
        <v>202</v>
      </c>
      <c r="S129" s="298" t="s">
        <v>14</v>
      </c>
      <c r="T129" s="290" t="s">
        <v>143</v>
      </c>
      <c r="U129" s="289"/>
      <c r="V129" s="421">
        <v>5000</v>
      </c>
      <c r="W129" s="424"/>
      <c r="X129" s="425">
        <v>5000</v>
      </c>
      <c r="Y129" s="421">
        <v>0</v>
      </c>
    </row>
    <row r="130" spans="14:25" ht="110.25">
      <c r="N130" s="302" t="s">
        <v>363</v>
      </c>
      <c r="O130" s="301">
        <v>5</v>
      </c>
      <c r="P130" s="300">
        <v>3</v>
      </c>
      <c r="Q130" s="293">
        <v>503</v>
      </c>
      <c r="R130" s="299" t="s">
        <v>203</v>
      </c>
      <c r="S130" s="298" t="s">
        <v>14</v>
      </c>
      <c r="T130" s="290" t="s">
        <v>143</v>
      </c>
      <c r="U130" s="289"/>
      <c r="V130" s="421">
        <v>5000</v>
      </c>
      <c r="W130" s="424"/>
      <c r="X130" s="425">
        <v>5000</v>
      </c>
      <c r="Y130" s="421">
        <v>0</v>
      </c>
    </row>
    <row r="131" spans="14:25" ht="47.25">
      <c r="N131" s="296" t="s">
        <v>151</v>
      </c>
      <c r="O131" s="295">
        <v>5</v>
      </c>
      <c r="P131" s="294">
        <v>3</v>
      </c>
      <c r="Q131" s="293">
        <v>503</v>
      </c>
      <c r="R131" s="292" t="s">
        <v>203</v>
      </c>
      <c r="S131" s="291">
        <v>200</v>
      </c>
      <c r="T131" s="290" t="s">
        <v>143</v>
      </c>
      <c r="U131" s="289"/>
      <c r="V131" s="422">
        <v>5000</v>
      </c>
      <c r="W131" s="424"/>
      <c r="X131" s="423">
        <v>5000</v>
      </c>
      <c r="Y131" s="422">
        <v>0</v>
      </c>
    </row>
    <row r="132" spans="14:25" ht="47.25">
      <c r="N132" s="296" t="s">
        <v>152</v>
      </c>
      <c r="O132" s="295">
        <v>5</v>
      </c>
      <c r="P132" s="294">
        <v>3</v>
      </c>
      <c r="Q132" s="293">
        <v>503</v>
      </c>
      <c r="R132" s="292" t="s">
        <v>203</v>
      </c>
      <c r="S132" s="291">
        <v>240</v>
      </c>
      <c r="T132" s="290" t="s">
        <v>143</v>
      </c>
      <c r="U132" s="289"/>
      <c r="V132" s="422">
        <v>5000</v>
      </c>
      <c r="W132" s="424"/>
      <c r="X132" s="423">
        <v>5000</v>
      </c>
      <c r="Y132" s="422">
        <v>0</v>
      </c>
    </row>
    <row r="133" spans="14:25" ht="31.5">
      <c r="N133" s="302" t="s">
        <v>141</v>
      </c>
      <c r="O133" s="301">
        <v>5</v>
      </c>
      <c r="P133" s="300">
        <v>3</v>
      </c>
      <c r="Q133" s="293">
        <v>503</v>
      </c>
      <c r="R133" s="299" t="s">
        <v>142</v>
      </c>
      <c r="S133" s="298" t="s">
        <v>14</v>
      </c>
      <c r="T133" s="290" t="s">
        <v>143</v>
      </c>
      <c r="U133" s="289"/>
      <c r="V133" s="421">
        <v>2835034.06</v>
      </c>
      <c r="W133" s="424"/>
      <c r="X133" s="425">
        <v>167137.47</v>
      </c>
      <c r="Y133" s="421">
        <v>166907.98000000001</v>
      </c>
    </row>
    <row r="134" spans="14:25" ht="15.75">
      <c r="N134" s="302" t="s">
        <v>204</v>
      </c>
      <c r="O134" s="301">
        <v>5</v>
      </c>
      <c r="P134" s="300">
        <v>3</v>
      </c>
      <c r="Q134" s="293">
        <v>503</v>
      </c>
      <c r="R134" s="299" t="s">
        <v>205</v>
      </c>
      <c r="S134" s="298" t="s">
        <v>14</v>
      </c>
      <c r="T134" s="290" t="s">
        <v>143</v>
      </c>
      <c r="U134" s="289"/>
      <c r="V134" s="421">
        <v>357809.14</v>
      </c>
      <c r="W134" s="424"/>
      <c r="X134" s="425">
        <v>157729.49</v>
      </c>
      <c r="Y134" s="421">
        <v>157500</v>
      </c>
    </row>
    <row r="135" spans="14:25" ht="47.25">
      <c r="N135" s="296" t="s">
        <v>151</v>
      </c>
      <c r="O135" s="295">
        <v>5</v>
      </c>
      <c r="P135" s="294">
        <v>3</v>
      </c>
      <c r="Q135" s="293">
        <v>503</v>
      </c>
      <c r="R135" s="292" t="s">
        <v>205</v>
      </c>
      <c r="S135" s="291">
        <v>200</v>
      </c>
      <c r="T135" s="290" t="s">
        <v>143</v>
      </c>
      <c r="U135" s="289"/>
      <c r="V135" s="422">
        <v>357809.14</v>
      </c>
      <c r="W135" s="424"/>
      <c r="X135" s="423">
        <v>157729.49</v>
      </c>
      <c r="Y135" s="422">
        <v>157500</v>
      </c>
    </row>
    <row r="136" spans="14:25" ht="47.25">
      <c r="N136" s="296" t="s">
        <v>152</v>
      </c>
      <c r="O136" s="295">
        <v>5</v>
      </c>
      <c r="P136" s="294">
        <v>3</v>
      </c>
      <c r="Q136" s="293">
        <v>503</v>
      </c>
      <c r="R136" s="292" t="s">
        <v>205</v>
      </c>
      <c r="S136" s="291">
        <v>240</v>
      </c>
      <c r="T136" s="290" t="s">
        <v>143</v>
      </c>
      <c r="U136" s="289"/>
      <c r="V136" s="422">
        <v>357809.14</v>
      </c>
      <c r="W136" s="424"/>
      <c r="X136" s="423">
        <v>157729.49</v>
      </c>
      <c r="Y136" s="422">
        <v>157500</v>
      </c>
    </row>
    <row r="137" spans="14:25" ht="15.75">
      <c r="N137" s="302" t="s">
        <v>206</v>
      </c>
      <c r="O137" s="301">
        <v>5</v>
      </c>
      <c r="P137" s="300">
        <v>3</v>
      </c>
      <c r="Q137" s="293">
        <v>503</v>
      </c>
      <c r="R137" s="299" t="s">
        <v>207</v>
      </c>
      <c r="S137" s="298" t="s">
        <v>14</v>
      </c>
      <c r="T137" s="290" t="s">
        <v>143</v>
      </c>
      <c r="U137" s="289"/>
      <c r="V137" s="421">
        <v>80365</v>
      </c>
      <c r="W137" s="424"/>
      <c r="X137" s="425">
        <v>0</v>
      </c>
      <c r="Y137" s="421">
        <v>0</v>
      </c>
    </row>
    <row r="138" spans="14:25" ht="47.25">
      <c r="N138" s="296" t="s">
        <v>151</v>
      </c>
      <c r="O138" s="295">
        <v>5</v>
      </c>
      <c r="P138" s="294">
        <v>3</v>
      </c>
      <c r="Q138" s="293">
        <v>503</v>
      </c>
      <c r="R138" s="292" t="s">
        <v>207</v>
      </c>
      <c r="S138" s="291">
        <v>200</v>
      </c>
      <c r="T138" s="290" t="s">
        <v>143</v>
      </c>
      <c r="U138" s="289"/>
      <c r="V138" s="422">
        <v>80365</v>
      </c>
      <c r="W138" s="424"/>
      <c r="X138" s="423">
        <v>0</v>
      </c>
      <c r="Y138" s="422">
        <v>0</v>
      </c>
    </row>
    <row r="139" spans="14:25" ht="47.25">
      <c r="N139" s="296" t="s">
        <v>152</v>
      </c>
      <c r="O139" s="295">
        <v>5</v>
      </c>
      <c r="P139" s="294">
        <v>3</v>
      </c>
      <c r="Q139" s="293">
        <v>503</v>
      </c>
      <c r="R139" s="292" t="s">
        <v>207</v>
      </c>
      <c r="S139" s="291">
        <v>240</v>
      </c>
      <c r="T139" s="290" t="s">
        <v>143</v>
      </c>
      <c r="U139" s="289"/>
      <c r="V139" s="422">
        <v>80365</v>
      </c>
      <c r="W139" s="424"/>
      <c r="X139" s="423">
        <v>0</v>
      </c>
      <c r="Y139" s="422">
        <v>0</v>
      </c>
    </row>
    <row r="140" spans="14:25" ht="31.5">
      <c r="N140" s="302" t="s">
        <v>208</v>
      </c>
      <c r="O140" s="301">
        <v>5</v>
      </c>
      <c r="P140" s="300">
        <v>3</v>
      </c>
      <c r="Q140" s="293">
        <v>503</v>
      </c>
      <c r="R140" s="299" t="s">
        <v>209</v>
      </c>
      <c r="S140" s="298" t="s">
        <v>14</v>
      </c>
      <c r="T140" s="290" t="s">
        <v>143</v>
      </c>
      <c r="U140" s="289"/>
      <c r="V140" s="421">
        <v>27586.48</v>
      </c>
      <c r="W140" s="424"/>
      <c r="X140" s="425">
        <v>0</v>
      </c>
      <c r="Y140" s="421">
        <v>0</v>
      </c>
    </row>
    <row r="141" spans="14:25" ht="47.25">
      <c r="N141" s="296" t="s">
        <v>151</v>
      </c>
      <c r="O141" s="295">
        <v>5</v>
      </c>
      <c r="P141" s="294">
        <v>3</v>
      </c>
      <c r="Q141" s="293">
        <v>503</v>
      </c>
      <c r="R141" s="292" t="s">
        <v>209</v>
      </c>
      <c r="S141" s="291">
        <v>200</v>
      </c>
      <c r="T141" s="290" t="s">
        <v>143</v>
      </c>
      <c r="U141" s="289"/>
      <c r="V141" s="422">
        <v>27586.48</v>
      </c>
      <c r="W141" s="424"/>
      <c r="X141" s="423">
        <v>0</v>
      </c>
      <c r="Y141" s="422">
        <v>0</v>
      </c>
    </row>
    <row r="142" spans="14:25" ht="47.25">
      <c r="N142" s="296" t="s">
        <v>152</v>
      </c>
      <c r="O142" s="295">
        <v>5</v>
      </c>
      <c r="P142" s="294">
        <v>3</v>
      </c>
      <c r="Q142" s="293">
        <v>503</v>
      </c>
      <c r="R142" s="292" t="s">
        <v>209</v>
      </c>
      <c r="S142" s="291">
        <v>240</v>
      </c>
      <c r="T142" s="290" t="s">
        <v>143</v>
      </c>
      <c r="U142" s="289"/>
      <c r="V142" s="422">
        <v>27586.48</v>
      </c>
      <c r="W142" s="424"/>
      <c r="X142" s="423">
        <v>0</v>
      </c>
      <c r="Y142" s="422">
        <v>0</v>
      </c>
    </row>
    <row r="143" spans="14:25" ht="15.75">
      <c r="N143" s="302" t="s">
        <v>210</v>
      </c>
      <c r="O143" s="301">
        <v>5</v>
      </c>
      <c r="P143" s="300">
        <v>3</v>
      </c>
      <c r="Q143" s="293">
        <v>503</v>
      </c>
      <c r="R143" s="299" t="s">
        <v>211</v>
      </c>
      <c r="S143" s="298" t="s">
        <v>14</v>
      </c>
      <c r="T143" s="290" t="s">
        <v>143</v>
      </c>
      <c r="U143" s="289"/>
      <c r="V143" s="421">
        <v>43600</v>
      </c>
      <c r="W143" s="424"/>
      <c r="X143" s="425">
        <v>0</v>
      </c>
      <c r="Y143" s="421">
        <v>0</v>
      </c>
    </row>
    <row r="144" spans="14:25" ht="47.25">
      <c r="N144" s="296" t="s">
        <v>151</v>
      </c>
      <c r="O144" s="295">
        <v>5</v>
      </c>
      <c r="P144" s="294">
        <v>3</v>
      </c>
      <c r="Q144" s="293">
        <v>503</v>
      </c>
      <c r="R144" s="292" t="s">
        <v>211</v>
      </c>
      <c r="S144" s="291">
        <v>200</v>
      </c>
      <c r="T144" s="290" t="s">
        <v>143</v>
      </c>
      <c r="U144" s="289"/>
      <c r="V144" s="422">
        <v>43600</v>
      </c>
      <c r="W144" s="424"/>
      <c r="X144" s="423">
        <v>0</v>
      </c>
      <c r="Y144" s="422">
        <v>0</v>
      </c>
    </row>
    <row r="145" spans="14:25" ht="47.25">
      <c r="N145" s="296" t="s">
        <v>152</v>
      </c>
      <c r="O145" s="295">
        <v>5</v>
      </c>
      <c r="P145" s="294">
        <v>3</v>
      </c>
      <c r="Q145" s="293">
        <v>503</v>
      </c>
      <c r="R145" s="292" t="s">
        <v>211</v>
      </c>
      <c r="S145" s="291">
        <v>240</v>
      </c>
      <c r="T145" s="290" t="s">
        <v>143</v>
      </c>
      <c r="U145" s="289"/>
      <c r="V145" s="422">
        <v>43600</v>
      </c>
      <c r="W145" s="424"/>
      <c r="X145" s="423">
        <v>0</v>
      </c>
      <c r="Y145" s="422">
        <v>0</v>
      </c>
    </row>
    <row r="146" spans="14:25" ht="15.75">
      <c r="N146" s="302" t="s">
        <v>212</v>
      </c>
      <c r="O146" s="301">
        <v>5</v>
      </c>
      <c r="P146" s="300">
        <v>3</v>
      </c>
      <c r="Q146" s="293">
        <v>503</v>
      </c>
      <c r="R146" s="299" t="s">
        <v>213</v>
      </c>
      <c r="S146" s="298" t="s">
        <v>14</v>
      </c>
      <c r="T146" s="290" t="s">
        <v>143</v>
      </c>
      <c r="U146" s="289"/>
      <c r="V146" s="421">
        <v>406788.44</v>
      </c>
      <c r="W146" s="424"/>
      <c r="X146" s="425">
        <v>9407.98</v>
      </c>
      <c r="Y146" s="421">
        <v>9407.98</v>
      </c>
    </row>
    <row r="147" spans="14:25" ht="47.25">
      <c r="N147" s="296" t="s">
        <v>151</v>
      </c>
      <c r="O147" s="295">
        <v>5</v>
      </c>
      <c r="P147" s="294">
        <v>3</v>
      </c>
      <c r="Q147" s="293">
        <v>503</v>
      </c>
      <c r="R147" s="292" t="s">
        <v>213</v>
      </c>
      <c r="S147" s="291">
        <v>200</v>
      </c>
      <c r="T147" s="290" t="s">
        <v>143</v>
      </c>
      <c r="U147" s="289"/>
      <c r="V147" s="422">
        <v>406788.44</v>
      </c>
      <c r="W147" s="424"/>
      <c r="X147" s="423">
        <v>9407.98</v>
      </c>
      <c r="Y147" s="422">
        <v>9407.98</v>
      </c>
    </row>
    <row r="148" spans="14:25" ht="47.25">
      <c r="N148" s="296" t="s">
        <v>152</v>
      </c>
      <c r="O148" s="295">
        <v>5</v>
      </c>
      <c r="P148" s="294">
        <v>3</v>
      </c>
      <c r="Q148" s="293">
        <v>503</v>
      </c>
      <c r="R148" s="292" t="s">
        <v>213</v>
      </c>
      <c r="S148" s="291">
        <v>240</v>
      </c>
      <c r="T148" s="290" t="s">
        <v>143</v>
      </c>
      <c r="U148" s="289"/>
      <c r="V148" s="422">
        <v>406788.44</v>
      </c>
      <c r="W148" s="424"/>
      <c r="X148" s="423">
        <v>9407.98</v>
      </c>
      <c r="Y148" s="422">
        <v>9407.98</v>
      </c>
    </row>
    <row r="149" spans="14:25" ht="78.75">
      <c r="N149" s="450" t="s">
        <v>374</v>
      </c>
      <c r="O149" s="449">
        <v>5</v>
      </c>
      <c r="P149" s="448">
        <v>3</v>
      </c>
      <c r="Q149" s="442">
        <v>503</v>
      </c>
      <c r="R149" s="447" t="s">
        <v>375</v>
      </c>
      <c r="S149" s="446" t="s">
        <v>14</v>
      </c>
      <c r="T149" s="290"/>
      <c r="U149" s="289"/>
      <c r="V149" s="421">
        <v>39900</v>
      </c>
      <c r="W149" s="424"/>
      <c r="X149" s="425">
        <v>0</v>
      </c>
      <c r="Y149" s="421">
        <v>0</v>
      </c>
    </row>
    <row r="150" spans="14:25" ht="47.25">
      <c r="N150" s="445" t="s">
        <v>151</v>
      </c>
      <c r="O150" s="444">
        <v>5</v>
      </c>
      <c r="P150" s="443">
        <v>3</v>
      </c>
      <c r="Q150" s="442">
        <v>503</v>
      </c>
      <c r="R150" s="441" t="s">
        <v>375</v>
      </c>
      <c r="S150" s="440">
        <v>200</v>
      </c>
      <c r="T150" s="290"/>
      <c r="U150" s="289"/>
      <c r="V150" s="422">
        <v>39900</v>
      </c>
      <c r="W150" s="424"/>
      <c r="X150" s="423">
        <v>0</v>
      </c>
      <c r="Y150" s="422">
        <v>0</v>
      </c>
    </row>
    <row r="151" spans="14:25" ht="47.25">
      <c r="N151" s="445" t="s">
        <v>152</v>
      </c>
      <c r="O151" s="444">
        <v>5</v>
      </c>
      <c r="P151" s="443">
        <v>3</v>
      </c>
      <c r="Q151" s="442">
        <v>503</v>
      </c>
      <c r="R151" s="441" t="s">
        <v>375</v>
      </c>
      <c r="S151" s="440">
        <v>240</v>
      </c>
      <c r="T151" s="290"/>
      <c r="U151" s="289"/>
      <c r="V151" s="422">
        <v>39900</v>
      </c>
      <c r="W151" s="424"/>
      <c r="X151" s="423">
        <v>0</v>
      </c>
      <c r="Y151" s="422">
        <v>0</v>
      </c>
    </row>
    <row r="152" spans="14:25" ht="63">
      <c r="N152" s="348" t="s">
        <v>366</v>
      </c>
      <c r="O152" s="347">
        <v>5</v>
      </c>
      <c r="P152" s="346">
        <v>3</v>
      </c>
      <c r="Q152" s="340">
        <v>503</v>
      </c>
      <c r="R152" s="345" t="s">
        <v>367</v>
      </c>
      <c r="S152" s="344" t="s">
        <v>14</v>
      </c>
      <c r="T152" s="290"/>
      <c r="U152" s="289"/>
      <c r="V152" s="421">
        <v>1878985</v>
      </c>
      <c r="W152" s="424"/>
      <c r="X152" s="425">
        <v>0</v>
      </c>
      <c r="Y152" s="421">
        <v>0</v>
      </c>
    </row>
    <row r="153" spans="14:25" ht="47.25">
      <c r="N153" s="343" t="s">
        <v>151</v>
      </c>
      <c r="O153" s="342">
        <v>5</v>
      </c>
      <c r="P153" s="341">
        <v>3</v>
      </c>
      <c r="Q153" s="340">
        <v>503</v>
      </c>
      <c r="R153" s="339" t="s">
        <v>367</v>
      </c>
      <c r="S153" s="338">
        <v>200</v>
      </c>
      <c r="T153" s="290"/>
      <c r="U153" s="289"/>
      <c r="V153" s="422">
        <v>1878985</v>
      </c>
      <c r="W153" s="424"/>
      <c r="X153" s="423">
        <v>0</v>
      </c>
      <c r="Y153" s="422">
        <v>0</v>
      </c>
    </row>
    <row r="154" spans="14:25" ht="47.25">
      <c r="N154" s="343" t="s">
        <v>152</v>
      </c>
      <c r="O154" s="342">
        <v>5</v>
      </c>
      <c r="P154" s="341">
        <v>3</v>
      </c>
      <c r="Q154" s="340">
        <v>503</v>
      </c>
      <c r="R154" s="339" t="s">
        <v>367</v>
      </c>
      <c r="S154" s="338">
        <v>240</v>
      </c>
      <c r="T154" s="290"/>
      <c r="U154" s="289"/>
      <c r="V154" s="422">
        <v>1878985</v>
      </c>
      <c r="W154" s="424"/>
      <c r="X154" s="423">
        <v>0</v>
      </c>
      <c r="Y154" s="422">
        <v>0</v>
      </c>
    </row>
    <row r="155" spans="14:25" ht="15.75">
      <c r="N155" s="302" t="s">
        <v>214</v>
      </c>
      <c r="O155" s="301">
        <v>8</v>
      </c>
      <c r="P155" s="300">
        <v>0</v>
      </c>
      <c r="Q155" s="293">
        <v>801</v>
      </c>
      <c r="R155" s="299" t="s">
        <v>14</v>
      </c>
      <c r="S155" s="298" t="s">
        <v>14</v>
      </c>
      <c r="T155" s="290">
        <v>0</v>
      </c>
      <c r="U155" s="289"/>
      <c r="V155" s="421">
        <v>299429</v>
      </c>
      <c r="W155" s="424"/>
      <c r="X155" s="425">
        <v>0</v>
      </c>
      <c r="Y155" s="421">
        <v>0</v>
      </c>
    </row>
    <row r="156" spans="14:25" ht="15.75">
      <c r="N156" s="302" t="s">
        <v>215</v>
      </c>
      <c r="O156" s="301">
        <v>8</v>
      </c>
      <c r="P156" s="300">
        <v>1</v>
      </c>
      <c r="Q156" s="293">
        <v>801</v>
      </c>
      <c r="R156" s="299" t="s">
        <v>14</v>
      </c>
      <c r="S156" s="298" t="s">
        <v>14</v>
      </c>
      <c r="T156" s="290">
        <v>0</v>
      </c>
      <c r="U156" s="289"/>
      <c r="V156" s="421">
        <v>299429</v>
      </c>
      <c r="W156" s="424"/>
      <c r="X156" s="425">
        <v>0</v>
      </c>
      <c r="Y156" s="421">
        <v>0</v>
      </c>
    </row>
    <row r="157" spans="14:25" ht="31.5">
      <c r="N157" s="302" t="s">
        <v>141</v>
      </c>
      <c r="O157" s="301">
        <v>8</v>
      </c>
      <c r="P157" s="300">
        <v>1</v>
      </c>
      <c r="Q157" s="293">
        <v>801</v>
      </c>
      <c r="R157" s="299" t="s">
        <v>142</v>
      </c>
      <c r="S157" s="298" t="s">
        <v>14</v>
      </c>
      <c r="T157" s="290" t="s">
        <v>143</v>
      </c>
      <c r="U157" s="289"/>
      <c r="V157" s="421">
        <v>299429</v>
      </c>
      <c r="W157" s="424"/>
      <c r="X157" s="425">
        <v>0</v>
      </c>
      <c r="Y157" s="421">
        <v>0</v>
      </c>
    </row>
    <row r="158" spans="14:25" ht="63">
      <c r="N158" s="302" t="s">
        <v>216</v>
      </c>
      <c r="O158" s="301">
        <v>8</v>
      </c>
      <c r="P158" s="300">
        <v>1</v>
      </c>
      <c r="Q158" s="293">
        <v>801</v>
      </c>
      <c r="R158" s="299" t="s">
        <v>217</v>
      </c>
      <c r="S158" s="298" t="s">
        <v>14</v>
      </c>
      <c r="T158" s="290" t="s">
        <v>143</v>
      </c>
      <c r="U158" s="289"/>
      <c r="V158" s="421">
        <v>299429</v>
      </c>
      <c r="W158" s="424"/>
      <c r="X158" s="425">
        <v>0</v>
      </c>
      <c r="Y158" s="421">
        <v>0</v>
      </c>
    </row>
    <row r="159" spans="14:25" ht="15.75">
      <c r="N159" s="296" t="s">
        <v>157</v>
      </c>
      <c r="O159" s="295">
        <v>8</v>
      </c>
      <c r="P159" s="294">
        <v>1</v>
      </c>
      <c r="Q159" s="293">
        <v>801</v>
      </c>
      <c r="R159" s="292" t="s">
        <v>217</v>
      </c>
      <c r="S159" s="291">
        <v>500</v>
      </c>
      <c r="T159" s="290" t="s">
        <v>143</v>
      </c>
      <c r="U159" s="289"/>
      <c r="V159" s="422">
        <v>299429</v>
      </c>
      <c r="W159" s="424"/>
      <c r="X159" s="423">
        <v>0</v>
      </c>
      <c r="Y159" s="422">
        <v>0</v>
      </c>
    </row>
    <row r="160" spans="14:25" ht="15.75">
      <c r="N160" s="296" t="s">
        <v>158</v>
      </c>
      <c r="O160" s="295">
        <v>8</v>
      </c>
      <c r="P160" s="294">
        <v>1</v>
      </c>
      <c r="Q160" s="293">
        <v>801</v>
      </c>
      <c r="R160" s="292" t="s">
        <v>217</v>
      </c>
      <c r="S160" s="291">
        <v>540</v>
      </c>
      <c r="T160" s="290" t="s">
        <v>143</v>
      </c>
      <c r="U160" s="289"/>
      <c r="V160" s="422">
        <v>299429</v>
      </c>
      <c r="W160" s="424"/>
      <c r="X160" s="423">
        <v>0</v>
      </c>
      <c r="Y160" s="422">
        <v>0</v>
      </c>
    </row>
    <row r="161" spans="14:25" ht="15.75">
      <c r="N161" s="302" t="s">
        <v>218</v>
      </c>
      <c r="O161" s="301">
        <v>10</v>
      </c>
      <c r="P161" s="300">
        <v>0</v>
      </c>
      <c r="Q161" s="293">
        <v>1001</v>
      </c>
      <c r="R161" s="299" t="s">
        <v>14</v>
      </c>
      <c r="S161" s="298" t="s">
        <v>14</v>
      </c>
      <c r="T161" s="290">
        <v>0</v>
      </c>
      <c r="U161" s="289"/>
      <c r="V161" s="421">
        <v>454039.68</v>
      </c>
      <c r="W161" s="424"/>
      <c r="X161" s="425">
        <v>433244.64</v>
      </c>
      <c r="Y161" s="421">
        <v>433244.64</v>
      </c>
    </row>
    <row r="162" spans="14:25" ht="15.75">
      <c r="N162" s="302" t="s">
        <v>219</v>
      </c>
      <c r="O162" s="301">
        <v>10</v>
      </c>
      <c r="P162" s="300">
        <v>1</v>
      </c>
      <c r="Q162" s="293">
        <v>1001</v>
      </c>
      <c r="R162" s="299" t="s">
        <v>14</v>
      </c>
      <c r="S162" s="298" t="s">
        <v>14</v>
      </c>
      <c r="T162" s="290">
        <v>0</v>
      </c>
      <c r="U162" s="289"/>
      <c r="V162" s="421">
        <v>454039.68</v>
      </c>
      <c r="W162" s="424"/>
      <c r="X162" s="425">
        <v>433244.64</v>
      </c>
      <c r="Y162" s="421">
        <v>433244.64</v>
      </c>
    </row>
    <row r="163" spans="14:25" ht="31.5">
      <c r="N163" s="302" t="s">
        <v>141</v>
      </c>
      <c r="O163" s="301">
        <v>10</v>
      </c>
      <c r="P163" s="300">
        <v>1</v>
      </c>
      <c r="Q163" s="293">
        <v>1001</v>
      </c>
      <c r="R163" s="299" t="s">
        <v>142</v>
      </c>
      <c r="S163" s="298" t="s">
        <v>14</v>
      </c>
      <c r="T163" s="290" t="s">
        <v>143</v>
      </c>
      <c r="U163" s="289"/>
      <c r="V163" s="421">
        <v>454039.68</v>
      </c>
      <c r="W163" s="424"/>
      <c r="X163" s="425">
        <v>433244.64</v>
      </c>
      <c r="Y163" s="421">
        <v>433244.64</v>
      </c>
    </row>
    <row r="164" spans="14:25" ht="31.5">
      <c r="N164" s="302" t="s">
        <v>220</v>
      </c>
      <c r="O164" s="301">
        <v>10</v>
      </c>
      <c r="P164" s="300">
        <v>1</v>
      </c>
      <c r="Q164" s="293">
        <v>1001</v>
      </c>
      <c r="R164" s="299" t="s">
        <v>221</v>
      </c>
      <c r="S164" s="298" t="s">
        <v>14</v>
      </c>
      <c r="T164" s="290" t="s">
        <v>143</v>
      </c>
      <c r="U164" s="289"/>
      <c r="V164" s="421">
        <v>454039.68</v>
      </c>
      <c r="W164" s="424"/>
      <c r="X164" s="425">
        <v>433244.64</v>
      </c>
      <c r="Y164" s="421">
        <v>433244.64</v>
      </c>
    </row>
    <row r="165" spans="14:25" ht="31.5">
      <c r="N165" s="296" t="s">
        <v>222</v>
      </c>
      <c r="O165" s="295">
        <v>10</v>
      </c>
      <c r="P165" s="294">
        <v>1</v>
      </c>
      <c r="Q165" s="293">
        <v>1001</v>
      </c>
      <c r="R165" s="292" t="s">
        <v>221</v>
      </c>
      <c r="S165" s="291">
        <v>300</v>
      </c>
      <c r="T165" s="290" t="s">
        <v>143</v>
      </c>
      <c r="U165" s="289"/>
      <c r="V165" s="422">
        <v>454039.68</v>
      </c>
      <c r="W165" s="424"/>
      <c r="X165" s="423">
        <v>433244.64</v>
      </c>
      <c r="Y165" s="422">
        <v>433244.64</v>
      </c>
    </row>
    <row r="166" spans="14:25" ht="31.5">
      <c r="N166" s="296" t="s">
        <v>223</v>
      </c>
      <c r="O166" s="295">
        <v>10</v>
      </c>
      <c r="P166" s="294">
        <v>1</v>
      </c>
      <c r="Q166" s="293">
        <v>1001</v>
      </c>
      <c r="R166" s="292" t="s">
        <v>221</v>
      </c>
      <c r="S166" s="291">
        <v>310</v>
      </c>
      <c r="T166" s="290" t="s">
        <v>143</v>
      </c>
      <c r="U166" s="289"/>
      <c r="V166" s="422">
        <v>454039.68</v>
      </c>
      <c r="W166" s="424"/>
      <c r="X166" s="423">
        <v>433244.64</v>
      </c>
      <c r="Y166" s="422">
        <v>433244.64</v>
      </c>
    </row>
    <row r="167" spans="14:25" ht="15.75">
      <c r="N167" s="302" t="s">
        <v>224</v>
      </c>
      <c r="O167" s="301">
        <v>11</v>
      </c>
      <c r="P167" s="300">
        <v>0</v>
      </c>
      <c r="Q167" s="293">
        <v>1102</v>
      </c>
      <c r="R167" s="299" t="s">
        <v>14</v>
      </c>
      <c r="S167" s="298" t="s">
        <v>14</v>
      </c>
      <c r="T167" s="290">
        <v>0</v>
      </c>
      <c r="U167" s="289"/>
      <c r="V167" s="421">
        <v>50000</v>
      </c>
      <c r="W167" s="424"/>
      <c r="X167" s="425">
        <v>0</v>
      </c>
      <c r="Y167" s="421">
        <v>0</v>
      </c>
    </row>
    <row r="168" spans="14:25" ht="15.75">
      <c r="N168" s="302" t="s">
        <v>225</v>
      </c>
      <c r="O168" s="301">
        <v>11</v>
      </c>
      <c r="P168" s="300">
        <v>2</v>
      </c>
      <c r="Q168" s="293">
        <v>1102</v>
      </c>
      <c r="R168" s="299" t="s">
        <v>14</v>
      </c>
      <c r="S168" s="298" t="s">
        <v>14</v>
      </c>
      <c r="T168" s="290">
        <v>0</v>
      </c>
      <c r="U168" s="289"/>
      <c r="V168" s="421">
        <v>50000</v>
      </c>
      <c r="W168" s="424"/>
      <c r="X168" s="425">
        <v>0</v>
      </c>
      <c r="Y168" s="421">
        <v>0</v>
      </c>
    </row>
    <row r="169" spans="14:25" ht="31.5">
      <c r="N169" s="302" t="s">
        <v>141</v>
      </c>
      <c r="O169" s="301">
        <v>11</v>
      </c>
      <c r="P169" s="300">
        <v>2</v>
      </c>
      <c r="Q169" s="293">
        <v>1102</v>
      </c>
      <c r="R169" s="299" t="s">
        <v>142</v>
      </c>
      <c r="S169" s="298" t="s">
        <v>14</v>
      </c>
      <c r="T169" s="290" t="s">
        <v>143</v>
      </c>
      <c r="U169" s="289"/>
      <c r="V169" s="421">
        <v>50000</v>
      </c>
      <c r="W169" s="424"/>
      <c r="X169" s="425">
        <v>0</v>
      </c>
      <c r="Y169" s="421">
        <v>0</v>
      </c>
    </row>
    <row r="170" spans="14:25" ht="141.75">
      <c r="N170" s="302" t="s">
        <v>226</v>
      </c>
      <c r="O170" s="301">
        <v>11</v>
      </c>
      <c r="P170" s="300">
        <v>2</v>
      </c>
      <c r="Q170" s="293">
        <v>1102</v>
      </c>
      <c r="R170" s="299" t="s">
        <v>227</v>
      </c>
      <c r="S170" s="298" t="s">
        <v>14</v>
      </c>
      <c r="T170" s="290" t="s">
        <v>143</v>
      </c>
      <c r="U170" s="289"/>
      <c r="V170" s="421">
        <v>50000</v>
      </c>
      <c r="W170" s="424"/>
      <c r="X170" s="425">
        <v>0</v>
      </c>
      <c r="Y170" s="421">
        <v>0</v>
      </c>
    </row>
    <row r="171" spans="14:25" ht="15.75">
      <c r="N171" s="296" t="s">
        <v>157</v>
      </c>
      <c r="O171" s="295">
        <v>11</v>
      </c>
      <c r="P171" s="294">
        <v>2</v>
      </c>
      <c r="Q171" s="293">
        <v>1102</v>
      </c>
      <c r="R171" s="292" t="s">
        <v>227</v>
      </c>
      <c r="S171" s="291">
        <v>500</v>
      </c>
      <c r="T171" s="290" t="s">
        <v>143</v>
      </c>
      <c r="U171" s="289"/>
      <c r="V171" s="422">
        <v>50000</v>
      </c>
      <c r="W171" s="424"/>
      <c r="X171" s="423">
        <v>0</v>
      </c>
      <c r="Y171" s="422">
        <v>0</v>
      </c>
    </row>
    <row r="172" spans="14:25" ht="15.75">
      <c r="N172" s="296" t="s">
        <v>158</v>
      </c>
      <c r="O172" s="295">
        <v>11</v>
      </c>
      <c r="P172" s="294">
        <v>2</v>
      </c>
      <c r="Q172" s="293">
        <v>1102</v>
      </c>
      <c r="R172" s="292" t="s">
        <v>227</v>
      </c>
      <c r="S172" s="291">
        <v>540</v>
      </c>
      <c r="T172" s="290" t="s">
        <v>143</v>
      </c>
      <c r="U172" s="289"/>
      <c r="V172" s="422">
        <v>50000</v>
      </c>
      <c r="W172" s="424"/>
      <c r="X172" s="423">
        <v>0</v>
      </c>
      <c r="Y172" s="422">
        <v>0</v>
      </c>
    </row>
    <row r="173" spans="14:25" ht="15.75">
      <c r="N173" s="302" t="s">
        <v>228</v>
      </c>
      <c r="O173" s="301">
        <v>99</v>
      </c>
      <c r="P173" s="300">
        <v>0</v>
      </c>
      <c r="Q173" s="293">
        <v>9999</v>
      </c>
      <c r="R173" s="299" t="s">
        <v>14</v>
      </c>
      <c r="S173" s="298" t="s">
        <v>14</v>
      </c>
      <c r="T173" s="290">
        <v>0</v>
      </c>
      <c r="U173" s="289"/>
      <c r="V173" s="421">
        <v>0</v>
      </c>
      <c r="W173" s="424"/>
      <c r="X173" s="425">
        <v>127204.5</v>
      </c>
      <c r="Y173" s="421">
        <v>261379</v>
      </c>
    </row>
    <row r="174" spans="14:25" ht="15.75">
      <c r="N174" s="302" t="s">
        <v>228</v>
      </c>
      <c r="O174" s="301">
        <v>99</v>
      </c>
      <c r="P174" s="300">
        <v>99</v>
      </c>
      <c r="Q174" s="293">
        <v>9999</v>
      </c>
      <c r="R174" s="299" t="s">
        <v>14</v>
      </c>
      <c r="S174" s="298" t="s">
        <v>14</v>
      </c>
      <c r="T174" s="290">
        <v>0</v>
      </c>
      <c r="U174" s="289"/>
      <c r="V174" s="421">
        <v>0</v>
      </c>
      <c r="W174" s="424"/>
      <c r="X174" s="425">
        <v>127204.5</v>
      </c>
      <c r="Y174" s="421">
        <v>261379</v>
      </c>
    </row>
    <row r="175" spans="14:25" ht="31.5">
      <c r="N175" s="302" t="s">
        <v>141</v>
      </c>
      <c r="O175" s="301">
        <v>99</v>
      </c>
      <c r="P175" s="300">
        <v>99</v>
      </c>
      <c r="Q175" s="293">
        <v>9999</v>
      </c>
      <c r="R175" s="299" t="s">
        <v>142</v>
      </c>
      <c r="S175" s="298" t="s">
        <v>14</v>
      </c>
      <c r="T175" s="290" t="s">
        <v>143</v>
      </c>
      <c r="U175" s="289"/>
      <c r="V175" s="421">
        <v>0</v>
      </c>
      <c r="W175" s="424"/>
      <c r="X175" s="425">
        <v>127204.5</v>
      </c>
      <c r="Y175" s="421">
        <v>261379</v>
      </c>
    </row>
    <row r="176" spans="14:25" ht="15.75">
      <c r="N176" s="302" t="s">
        <v>228</v>
      </c>
      <c r="O176" s="301">
        <v>99</v>
      </c>
      <c r="P176" s="300">
        <v>99</v>
      </c>
      <c r="Q176" s="293">
        <v>9999</v>
      </c>
      <c r="R176" s="299" t="s">
        <v>229</v>
      </c>
      <c r="S176" s="298" t="s">
        <v>14</v>
      </c>
      <c r="T176" s="290" t="s">
        <v>143</v>
      </c>
      <c r="U176" s="289"/>
      <c r="V176" s="421">
        <v>0</v>
      </c>
      <c r="W176" s="424"/>
      <c r="X176" s="425">
        <v>127204.5</v>
      </c>
      <c r="Y176" s="421">
        <v>261379</v>
      </c>
    </row>
    <row r="177" spans="14:25" ht="15.75">
      <c r="N177" s="296" t="s">
        <v>228</v>
      </c>
      <c r="O177" s="295">
        <v>99</v>
      </c>
      <c r="P177" s="294">
        <v>99</v>
      </c>
      <c r="Q177" s="293">
        <v>9999</v>
      </c>
      <c r="R177" s="292" t="s">
        <v>229</v>
      </c>
      <c r="S177" s="291">
        <v>900</v>
      </c>
      <c r="T177" s="290" t="s">
        <v>143</v>
      </c>
      <c r="U177" s="289"/>
      <c r="V177" s="422">
        <v>0</v>
      </c>
      <c r="W177" s="424"/>
      <c r="X177" s="423">
        <v>127204.5</v>
      </c>
      <c r="Y177" s="422">
        <v>261379</v>
      </c>
    </row>
    <row r="178" spans="14:25" ht="15.75">
      <c r="N178" s="296" t="s">
        <v>228</v>
      </c>
      <c r="O178" s="295">
        <v>99</v>
      </c>
      <c r="P178" s="294">
        <v>99</v>
      </c>
      <c r="Q178" s="293">
        <v>9999</v>
      </c>
      <c r="R178" s="292" t="s">
        <v>229</v>
      </c>
      <c r="S178" s="291">
        <v>990</v>
      </c>
      <c r="T178" s="290" t="s">
        <v>143</v>
      </c>
      <c r="U178" s="289"/>
      <c r="V178" s="422">
        <v>0</v>
      </c>
      <c r="W178" s="424"/>
      <c r="X178" s="423">
        <v>127204.5</v>
      </c>
      <c r="Y178" s="422">
        <v>261379</v>
      </c>
    </row>
    <row r="179" spans="14:25" ht="15.75">
      <c r="N179" s="287" t="s">
        <v>62</v>
      </c>
      <c r="O179" s="286"/>
      <c r="P179" s="286"/>
      <c r="Q179" s="286"/>
      <c r="R179" s="286"/>
      <c r="S179" s="285"/>
      <c r="T179" s="284"/>
      <c r="U179" s="283"/>
      <c r="V179" s="426">
        <v>16955349.129999999</v>
      </c>
      <c r="W179" s="427"/>
      <c r="X179" s="428">
        <v>5233173</v>
      </c>
      <c r="Y179" s="426">
        <v>5378228</v>
      </c>
    </row>
  </sheetData>
  <autoFilter ref="N12:Z179">
    <filterColumn colId="8" showButton="0"/>
    <filterColumn colId="9" showButton="0"/>
    <filterColumn colId="10" showButton="0"/>
  </autoFilter>
  <mergeCells count="14">
    <mergeCell ref="B16:K16"/>
    <mergeCell ref="V1:Y5"/>
    <mergeCell ref="N8:Y10"/>
    <mergeCell ref="V12:Y12"/>
    <mergeCell ref="Q13:Q15"/>
    <mergeCell ref="U13:U14"/>
    <mergeCell ref="V13:V14"/>
    <mergeCell ref="X13:X14"/>
    <mergeCell ref="Y13:Y14"/>
    <mergeCell ref="N13:N14"/>
    <mergeCell ref="O13:O14"/>
    <mergeCell ref="P13:P14"/>
    <mergeCell ref="R13:R14"/>
    <mergeCell ref="S13:S14"/>
  </mergeCells>
  <pageMargins left="0.98425196850393704" right="0.39370078740157483" top="0.78740157480314965" bottom="0.78740157480314965" header="0.51181102362204722" footer="0.51181102362204722"/>
  <pageSetup paperSize="9" scale="63" fitToHeight="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38"/>
  <sheetViews>
    <sheetView view="pageBreakPreview" zoomScale="110" zoomScaleSheetLayoutView="110" workbookViewId="0">
      <selection activeCell="S1" sqref="S1:V5"/>
    </sheetView>
  </sheetViews>
  <sheetFormatPr defaultRowHeight="12.75"/>
  <cols>
    <col min="1" max="1" width="0.28515625" style="23" customWidth="1"/>
    <col min="2" max="13" width="0" style="23" hidden="1" customWidth="1"/>
    <col min="14" max="14" width="40.140625" style="23" customWidth="1"/>
    <col min="15" max="15" width="15.28515625" style="23" bestFit="1" customWidth="1"/>
    <col min="16" max="16" width="5.85546875" style="23" bestFit="1" customWidth="1"/>
    <col min="17" max="17" width="3.85546875" style="23" bestFit="1" customWidth="1"/>
    <col min="18" max="18" width="4.42578125" style="23" bestFit="1" customWidth="1"/>
    <col min="19" max="19" width="21.140625" style="23" bestFit="1" customWidth="1"/>
    <col min="20" max="20" width="0" style="23" hidden="1" customWidth="1"/>
    <col min="21" max="22" width="21.140625" style="23" bestFit="1" customWidth="1"/>
    <col min="23" max="25" width="0" style="23" hidden="1" customWidth="1"/>
    <col min="26" max="26" width="13.7109375" style="23" bestFit="1" customWidth="1"/>
    <col min="27" max="27" width="1.28515625" style="23" customWidth="1"/>
    <col min="28" max="29" width="13.7109375" style="23" bestFit="1" customWidth="1"/>
    <col min="30" max="253" width="1.28515625" style="23" customWidth="1"/>
    <col min="254" max="16384" width="9.140625" style="23"/>
  </cols>
  <sheetData>
    <row r="1" spans="1:29" ht="14.2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522" t="s">
        <v>377</v>
      </c>
      <c r="T1" s="523"/>
      <c r="U1" s="523"/>
      <c r="V1" s="523"/>
      <c r="W1" s="22"/>
      <c r="X1" s="22"/>
      <c r="Y1" s="22"/>
    </row>
    <row r="2" spans="1:29" ht="14.2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523"/>
      <c r="T2" s="523"/>
      <c r="U2" s="523"/>
      <c r="V2" s="523"/>
      <c r="W2" s="22"/>
      <c r="X2" s="22"/>
      <c r="Y2" s="22"/>
    </row>
    <row r="3" spans="1:29" ht="14.2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523"/>
      <c r="T3" s="523"/>
      <c r="U3" s="523"/>
      <c r="V3" s="523"/>
      <c r="W3" s="22"/>
      <c r="X3" s="22"/>
      <c r="Y3" s="22"/>
    </row>
    <row r="4" spans="1:29" ht="14.2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523"/>
      <c r="T4" s="523"/>
      <c r="U4" s="523"/>
      <c r="V4" s="523"/>
      <c r="W4" s="24"/>
      <c r="X4" s="24"/>
      <c r="Y4" s="24"/>
    </row>
    <row r="5" spans="1:29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523"/>
      <c r="T5" s="523"/>
      <c r="U5" s="523"/>
      <c r="V5" s="523"/>
      <c r="W5" s="24"/>
      <c r="X5" s="24"/>
      <c r="Y5" s="24"/>
    </row>
    <row r="6" spans="1:29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5"/>
      <c r="T6" s="25"/>
      <c r="U6" s="25"/>
      <c r="V6" s="25"/>
      <c r="W6" s="24"/>
      <c r="X6" s="24"/>
      <c r="Y6" s="24"/>
    </row>
    <row r="7" spans="1:29" ht="14.25" customHeight="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5"/>
      <c r="T7" s="25"/>
      <c r="U7" s="25"/>
      <c r="V7" s="25"/>
      <c r="W7" s="24"/>
      <c r="X7" s="24"/>
      <c r="Y7" s="24"/>
    </row>
    <row r="8" spans="1:29" ht="14.25" customHeight="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524" t="s">
        <v>337</v>
      </c>
      <c r="O8" s="523"/>
      <c r="P8" s="523"/>
      <c r="Q8" s="523"/>
      <c r="R8" s="523"/>
      <c r="S8" s="523"/>
      <c r="T8" s="523"/>
      <c r="U8" s="523"/>
      <c r="V8" s="523"/>
      <c r="W8" s="24"/>
      <c r="X8" s="24"/>
      <c r="Y8" s="24"/>
    </row>
    <row r="9" spans="1:29" ht="14.25" customHeigh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523"/>
      <c r="O9" s="523"/>
      <c r="P9" s="523"/>
      <c r="Q9" s="523"/>
      <c r="R9" s="523"/>
      <c r="S9" s="523"/>
      <c r="T9" s="523"/>
      <c r="U9" s="523"/>
      <c r="V9" s="523"/>
      <c r="W9" s="24"/>
      <c r="X9" s="24"/>
      <c r="Y9" s="24"/>
    </row>
    <row r="10" spans="1:29" ht="18.75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4"/>
      <c r="N10" s="523"/>
      <c r="O10" s="523"/>
      <c r="P10" s="523"/>
      <c r="Q10" s="523"/>
      <c r="R10" s="523"/>
      <c r="S10" s="523"/>
      <c r="T10" s="523"/>
      <c r="U10" s="523"/>
      <c r="V10" s="523"/>
      <c r="W10" s="26"/>
      <c r="X10" s="24"/>
      <c r="Y10" s="24"/>
    </row>
    <row r="11" spans="1:29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4"/>
      <c r="N11" s="25"/>
      <c r="O11" s="25"/>
      <c r="P11" s="25"/>
      <c r="Q11" s="25"/>
      <c r="R11" s="25"/>
      <c r="S11" s="25"/>
      <c r="T11" s="25"/>
      <c r="U11" s="25"/>
      <c r="V11" s="25"/>
      <c r="W11" s="26"/>
      <c r="X11" s="24"/>
      <c r="Y11" s="24"/>
    </row>
    <row r="12" spans="1:29" ht="12.75" customHeigh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525" t="s">
        <v>13</v>
      </c>
      <c r="T12" s="525"/>
      <c r="U12" s="525"/>
      <c r="V12" s="525"/>
      <c r="W12" s="27"/>
      <c r="X12" s="28"/>
      <c r="Y12" s="28"/>
    </row>
    <row r="13" spans="1:29" ht="18.75" customHeight="1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9"/>
      <c r="O13" s="29"/>
      <c r="P13" s="30"/>
      <c r="Q13" s="29"/>
      <c r="R13" s="30"/>
      <c r="S13" s="530" t="s">
        <v>139</v>
      </c>
      <c r="T13" s="32"/>
      <c r="U13" s="532" t="s">
        <v>140</v>
      </c>
      <c r="V13" s="530" t="s">
        <v>336</v>
      </c>
      <c r="W13" s="27"/>
      <c r="X13" s="28"/>
      <c r="Y13" s="28"/>
    </row>
    <row r="14" spans="1:29" ht="42" customHeight="1">
      <c r="A14" s="27"/>
      <c r="B14" s="33"/>
      <c r="C14" s="33" t="s">
        <v>16</v>
      </c>
      <c r="D14" s="33"/>
      <c r="E14" s="33"/>
      <c r="F14" s="33"/>
      <c r="G14" s="33"/>
      <c r="H14" s="33"/>
      <c r="I14" s="33" t="s">
        <v>17</v>
      </c>
      <c r="J14" s="33"/>
      <c r="K14" s="33"/>
      <c r="L14" s="33"/>
      <c r="M14" s="33"/>
      <c r="N14" s="34" t="s">
        <v>18</v>
      </c>
      <c r="O14" s="34" t="s">
        <v>21</v>
      </c>
      <c r="P14" s="35" t="s">
        <v>22</v>
      </c>
      <c r="Q14" s="34" t="s">
        <v>19</v>
      </c>
      <c r="R14" s="34" t="s">
        <v>20</v>
      </c>
      <c r="S14" s="531"/>
      <c r="T14" s="37" t="s">
        <v>24</v>
      </c>
      <c r="U14" s="533"/>
      <c r="V14" s="531"/>
      <c r="W14" s="38"/>
      <c r="X14" s="38"/>
      <c r="Y14" s="27"/>
    </row>
    <row r="15" spans="1:29" ht="15" customHeight="1">
      <c r="A15" s="27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9">
        <v>1</v>
      </c>
      <c r="O15" s="40">
        <v>2</v>
      </c>
      <c r="P15" s="40">
        <v>3</v>
      </c>
      <c r="Q15" s="39">
        <v>4</v>
      </c>
      <c r="R15" s="40">
        <v>5</v>
      </c>
      <c r="S15" s="43">
        <v>6</v>
      </c>
      <c r="T15" s="44"/>
      <c r="U15" s="45">
        <v>7</v>
      </c>
      <c r="V15" s="45">
        <v>8</v>
      </c>
      <c r="W15" s="38"/>
      <c r="X15" s="38"/>
      <c r="Y15" s="27"/>
    </row>
    <row r="16" spans="1:29" ht="94.5">
      <c r="A16" s="46"/>
      <c r="B16" s="521" t="s">
        <v>25</v>
      </c>
      <c r="C16" s="521"/>
      <c r="D16" s="521"/>
      <c r="E16" s="521"/>
      <c r="F16" s="521"/>
      <c r="G16" s="521"/>
      <c r="H16" s="521"/>
      <c r="I16" s="521"/>
      <c r="J16" s="521"/>
      <c r="K16" s="521"/>
      <c r="L16" s="47">
        <v>113</v>
      </c>
      <c r="M16" s="48"/>
      <c r="N16" s="267" t="s">
        <v>348</v>
      </c>
      <c r="O16" s="266" t="s">
        <v>174</v>
      </c>
      <c r="P16" s="266" t="s">
        <v>14</v>
      </c>
      <c r="Q16" s="265">
        <v>0</v>
      </c>
      <c r="R16" s="265">
        <v>0</v>
      </c>
      <c r="S16" s="457">
        <v>121000</v>
      </c>
      <c r="T16" s="462"/>
      <c r="U16" s="458">
        <v>0</v>
      </c>
      <c r="V16" s="457">
        <v>0</v>
      </c>
      <c r="W16" s="49" t="s">
        <v>26</v>
      </c>
      <c r="X16" s="50"/>
      <c r="Y16" s="51"/>
      <c r="Z16" s="253"/>
      <c r="AA16" s="254"/>
      <c r="AB16" s="253"/>
      <c r="AC16" s="253"/>
    </row>
    <row r="17" spans="1:29" ht="11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67" t="s">
        <v>349</v>
      </c>
      <c r="O17" s="266" t="s">
        <v>175</v>
      </c>
      <c r="P17" s="266" t="s">
        <v>14</v>
      </c>
      <c r="Q17" s="265">
        <v>0</v>
      </c>
      <c r="R17" s="265">
        <v>0</v>
      </c>
      <c r="S17" s="457">
        <v>121000</v>
      </c>
      <c r="T17" s="462"/>
      <c r="U17" s="458">
        <v>0</v>
      </c>
      <c r="V17" s="457">
        <v>0</v>
      </c>
      <c r="W17" s="28"/>
      <c r="X17" s="28"/>
      <c r="Y17" s="28"/>
      <c r="Z17" s="253"/>
      <c r="AA17" s="254"/>
      <c r="AB17" s="253"/>
      <c r="AC17" s="253"/>
    </row>
    <row r="18" spans="1:29" ht="47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64" t="s">
        <v>151</v>
      </c>
      <c r="O18" s="263" t="s">
        <v>175</v>
      </c>
      <c r="P18" s="263">
        <v>200</v>
      </c>
      <c r="Q18" s="262">
        <v>0</v>
      </c>
      <c r="R18" s="262">
        <v>0</v>
      </c>
      <c r="S18" s="460">
        <v>121000</v>
      </c>
      <c r="T18" s="462"/>
      <c r="U18" s="461">
        <v>0</v>
      </c>
      <c r="V18" s="460">
        <v>0</v>
      </c>
      <c r="W18" s="27"/>
      <c r="X18" s="28"/>
      <c r="Y18" s="28"/>
      <c r="Z18" s="255"/>
      <c r="AA18" s="254"/>
      <c r="AB18" s="255"/>
      <c r="AC18" s="255"/>
    </row>
    <row r="19" spans="1:29" ht="47.25">
      <c r="N19" s="264" t="s">
        <v>152</v>
      </c>
      <c r="O19" s="263" t="s">
        <v>175</v>
      </c>
      <c r="P19" s="263" t="s">
        <v>299</v>
      </c>
      <c r="Q19" s="262">
        <v>3</v>
      </c>
      <c r="R19" s="262">
        <v>10</v>
      </c>
      <c r="S19" s="460">
        <v>121000</v>
      </c>
      <c r="T19" s="462"/>
      <c r="U19" s="461">
        <v>0</v>
      </c>
      <c r="V19" s="460">
        <v>0</v>
      </c>
      <c r="Z19" s="255"/>
      <c r="AA19" s="254"/>
      <c r="AB19" s="255"/>
      <c r="AC19" s="255"/>
    </row>
    <row r="20" spans="1:29" ht="94.5">
      <c r="N20" s="267" t="s">
        <v>350</v>
      </c>
      <c r="O20" s="266" t="s">
        <v>351</v>
      </c>
      <c r="P20" s="266" t="s">
        <v>14</v>
      </c>
      <c r="Q20" s="265">
        <v>0</v>
      </c>
      <c r="R20" s="265">
        <v>0</v>
      </c>
      <c r="S20" s="457">
        <v>1000</v>
      </c>
      <c r="T20" s="462"/>
      <c r="U20" s="458">
        <v>0</v>
      </c>
      <c r="V20" s="457">
        <v>0</v>
      </c>
      <c r="Z20" s="253"/>
      <c r="AA20" s="254"/>
      <c r="AB20" s="253"/>
      <c r="AC20" s="253"/>
    </row>
    <row r="21" spans="1:29" ht="110.25">
      <c r="N21" s="267" t="s">
        <v>352</v>
      </c>
      <c r="O21" s="266" t="s">
        <v>353</v>
      </c>
      <c r="P21" s="266" t="s">
        <v>14</v>
      </c>
      <c r="Q21" s="265">
        <v>0</v>
      </c>
      <c r="R21" s="265">
        <v>0</v>
      </c>
      <c r="S21" s="457">
        <v>1000</v>
      </c>
      <c r="T21" s="462"/>
      <c r="U21" s="458">
        <v>0</v>
      </c>
      <c r="V21" s="457">
        <v>0</v>
      </c>
      <c r="Z21" s="253"/>
      <c r="AA21" s="254"/>
      <c r="AB21" s="253"/>
      <c r="AC21" s="253"/>
    </row>
    <row r="22" spans="1:29" ht="47.25">
      <c r="N22" s="264" t="s">
        <v>151</v>
      </c>
      <c r="O22" s="263" t="s">
        <v>353</v>
      </c>
      <c r="P22" s="263">
        <v>200</v>
      </c>
      <c r="Q22" s="262">
        <v>0</v>
      </c>
      <c r="R22" s="262">
        <v>0</v>
      </c>
      <c r="S22" s="460">
        <v>1000</v>
      </c>
      <c r="T22" s="462"/>
      <c r="U22" s="461">
        <v>0</v>
      </c>
      <c r="V22" s="460">
        <v>0</v>
      </c>
      <c r="Z22" s="255"/>
      <c r="AA22" s="254"/>
      <c r="AB22" s="255"/>
      <c r="AC22" s="255"/>
    </row>
    <row r="23" spans="1:29" ht="47.25">
      <c r="N23" s="264" t="s">
        <v>152</v>
      </c>
      <c r="O23" s="263" t="s">
        <v>353</v>
      </c>
      <c r="P23" s="263" t="s">
        <v>299</v>
      </c>
      <c r="Q23" s="262">
        <v>3</v>
      </c>
      <c r="R23" s="262">
        <v>14</v>
      </c>
      <c r="S23" s="460">
        <v>1000</v>
      </c>
      <c r="T23" s="462"/>
      <c r="U23" s="461">
        <v>0</v>
      </c>
      <c r="V23" s="460">
        <v>0</v>
      </c>
      <c r="Z23" s="255"/>
      <c r="AA23" s="254"/>
      <c r="AB23" s="255"/>
      <c r="AC23" s="255"/>
    </row>
    <row r="24" spans="1:29" ht="126">
      <c r="N24" s="267" t="s">
        <v>354</v>
      </c>
      <c r="O24" s="266" t="s">
        <v>181</v>
      </c>
      <c r="P24" s="266" t="s">
        <v>14</v>
      </c>
      <c r="Q24" s="265">
        <v>0</v>
      </c>
      <c r="R24" s="265">
        <v>0</v>
      </c>
      <c r="S24" s="457">
        <v>1000</v>
      </c>
      <c r="T24" s="462"/>
      <c r="U24" s="458">
        <v>1000</v>
      </c>
      <c r="V24" s="457">
        <v>1000</v>
      </c>
      <c r="Z24" s="253"/>
      <c r="AA24" s="254"/>
      <c r="AB24" s="253"/>
      <c r="AC24" s="253"/>
    </row>
    <row r="25" spans="1:29" ht="141.75">
      <c r="N25" s="267" t="s">
        <v>355</v>
      </c>
      <c r="O25" s="266" t="s">
        <v>182</v>
      </c>
      <c r="P25" s="266" t="s">
        <v>14</v>
      </c>
      <c r="Q25" s="265">
        <v>0</v>
      </c>
      <c r="R25" s="265">
        <v>0</v>
      </c>
      <c r="S25" s="457">
        <v>1000</v>
      </c>
      <c r="T25" s="462"/>
      <c r="U25" s="458">
        <v>1000</v>
      </c>
      <c r="V25" s="457">
        <v>1000</v>
      </c>
      <c r="Z25" s="253"/>
      <c r="AA25" s="254"/>
      <c r="AB25" s="253"/>
      <c r="AC25" s="253"/>
    </row>
    <row r="26" spans="1:29" ht="47.25">
      <c r="N26" s="264" t="s">
        <v>151</v>
      </c>
      <c r="O26" s="263" t="s">
        <v>182</v>
      </c>
      <c r="P26" s="263">
        <v>200</v>
      </c>
      <c r="Q26" s="262">
        <v>0</v>
      </c>
      <c r="R26" s="262">
        <v>0</v>
      </c>
      <c r="S26" s="460">
        <v>1000</v>
      </c>
      <c r="T26" s="462"/>
      <c r="U26" s="461">
        <v>1000</v>
      </c>
      <c r="V26" s="460">
        <v>1000</v>
      </c>
      <c r="Z26" s="255"/>
      <c r="AA26" s="254"/>
      <c r="AB26" s="255"/>
      <c r="AC26" s="255"/>
    </row>
    <row r="27" spans="1:29" ht="47.25">
      <c r="N27" s="264" t="s">
        <v>152</v>
      </c>
      <c r="O27" s="263" t="s">
        <v>182</v>
      </c>
      <c r="P27" s="263" t="s">
        <v>299</v>
      </c>
      <c r="Q27" s="262">
        <v>3</v>
      </c>
      <c r="R27" s="262">
        <v>14</v>
      </c>
      <c r="S27" s="460">
        <v>1000</v>
      </c>
      <c r="T27" s="462"/>
      <c r="U27" s="461">
        <v>1000</v>
      </c>
      <c r="V27" s="460">
        <v>1000</v>
      </c>
      <c r="Z27" s="255"/>
      <c r="AA27" s="254"/>
      <c r="AB27" s="255"/>
      <c r="AC27" s="255"/>
    </row>
    <row r="28" spans="1:29" ht="110.25">
      <c r="N28" s="267" t="s">
        <v>190</v>
      </c>
      <c r="O28" s="266" t="s">
        <v>191</v>
      </c>
      <c r="P28" s="266" t="s">
        <v>14</v>
      </c>
      <c r="Q28" s="265">
        <v>0</v>
      </c>
      <c r="R28" s="265">
        <v>0</v>
      </c>
      <c r="S28" s="457">
        <v>5000</v>
      </c>
      <c r="T28" s="462"/>
      <c r="U28" s="458">
        <v>0</v>
      </c>
      <c r="V28" s="457">
        <v>0</v>
      </c>
      <c r="Z28" s="253"/>
      <c r="AA28" s="254"/>
      <c r="AB28" s="253"/>
      <c r="AC28" s="253"/>
    </row>
    <row r="29" spans="1:29" ht="126">
      <c r="N29" s="267" t="s">
        <v>192</v>
      </c>
      <c r="O29" s="266" t="s">
        <v>193</v>
      </c>
      <c r="P29" s="266" t="s">
        <v>14</v>
      </c>
      <c r="Q29" s="265">
        <v>0</v>
      </c>
      <c r="R29" s="265">
        <v>0</v>
      </c>
      <c r="S29" s="457">
        <v>5000</v>
      </c>
      <c r="T29" s="462"/>
      <c r="U29" s="458">
        <v>0</v>
      </c>
      <c r="V29" s="457">
        <v>0</v>
      </c>
      <c r="Z29" s="253"/>
      <c r="AA29" s="254"/>
      <c r="AB29" s="253"/>
      <c r="AC29" s="253"/>
    </row>
    <row r="30" spans="1:29" ht="15.75">
      <c r="N30" s="264" t="s">
        <v>153</v>
      </c>
      <c r="O30" s="263" t="s">
        <v>193</v>
      </c>
      <c r="P30" s="263">
        <v>800</v>
      </c>
      <c r="Q30" s="262">
        <v>0</v>
      </c>
      <c r="R30" s="262">
        <v>0</v>
      </c>
      <c r="S30" s="460">
        <v>5000</v>
      </c>
      <c r="T30" s="462"/>
      <c r="U30" s="461">
        <v>0</v>
      </c>
      <c r="V30" s="460">
        <v>0</v>
      </c>
      <c r="Z30" s="255"/>
      <c r="AA30" s="254"/>
      <c r="AB30" s="255"/>
      <c r="AC30" s="255"/>
    </row>
    <row r="31" spans="1:29" ht="78.75">
      <c r="N31" s="264" t="s">
        <v>194</v>
      </c>
      <c r="O31" s="263" t="s">
        <v>193</v>
      </c>
      <c r="P31" s="263" t="s">
        <v>300</v>
      </c>
      <c r="Q31" s="262">
        <v>4</v>
      </c>
      <c r="R31" s="262">
        <v>12</v>
      </c>
      <c r="S31" s="460">
        <v>5000</v>
      </c>
      <c r="T31" s="462"/>
      <c r="U31" s="461">
        <v>0</v>
      </c>
      <c r="V31" s="460">
        <v>0</v>
      </c>
      <c r="Z31" s="255"/>
      <c r="AA31" s="254"/>
      <c r="AB31" s="255"/>
      <c r="AC31" s="255"/>
    </row>
    <row r="32" spans="1:29" ht="78.75">
      <c r="N32" s="267" t="s">
        <v>360</v>
      </c>
      <c r="O32" s="266" t="s">
        <v>200</v>
      </c>
      <c r="P32" s="266" t="s">
        <v>14</v>
      </c>
      <c r="Q32" s="265">
        <v>0</v>
      </c>
      <c r="R32" s="265">
        <v>0</v>
      </c>
      <c r="S32" s="457">
        <v>1000</v>
      </c>
      <c r="T32" s="462"/>
      <c r="U32" s="458">
        <v>1000</v>
      </c>
      <c r="V32" s="457">
        <v>1000</v>
      </c>
      <c r="Z32" s="253"/>
      <c r="AA32" s="254"/>
      <c r="AB32" s="253"/>
      <c r="AC32" s="253"/>
    </row>
    <row r="33" spans="14:29" ht="94.5">
      <c r="N33" s="267" t="s">
        <v>361</v>
      </c>
      <c r="O33" s="266" t="s">
        <v>201</v>
      </c>
      <c r="P33" s="266" t="s">
        <v>14</v>
      </c>
      <c r="Q33" s="265">
        <v>0</v>
      </c>
      <c r="R33" s="265">
        <v>0</v>
      </c>
      <c r="S33" s="457">
        <v>1000</v>
      </c>
      <c r="T33" s="462"/>
      <c r="U33" s="458">
        <v>1000</v>
      </c>
      <c r="V33" s="457">
        <v>1000</v>
      </c>
      <c r="Z33" s="253"/>
      <c r="AA33" s="254"/>
      <c r="AB33" s="253"/>
      <c r="AC33" s="253"/>
    </row>
    <row r="34" spans="14:29" ht="47.25">
      <c r="N34" s="264" t="s">
        <v>151</v>
      </c>
      <c r="O34" s="263" t="s">
        <v>201</v>
      </c>
      <c r="P34" s="263">
        <v>200</v>
      </c>
      <c r="Q34" s="262">
        <v>0</v>
      </c>
      <c r="R34" s="262">
        <v>0</v>
      </c>
      <c r="S34" s="460">
        <v>1000</v>
      </c>
      <c r="T34" s="462"/>
      <c r="U34" s="461">
        <v>1000</v>
      </c>
      <c r="V34" s="460">
        <v>1000</v>
      </c>
      <c r="Z34" s="255"/>
      <c r="AA34" s="254"/>
      <c r="AB34" s="255"/>
      <c r="AC34" s="255"/>
    </row>
    <row r="35" spans="14:29" ht="47.25">
      <c r="N35" s="264" t="s">
        <v>152</v>
      </c>
      <c r="O35" s="263" t="s">
        <v>201</v>
      </c>
      <c r="P35" s="263" t="s">
        <v>299</v>
      </c>
      <c r="Q35" s="262">
        <v>5</v>
      </c>
      <c r="R35" s="262">
        <v>3</v>
      </c>
      <c r="S35" s="460">
        <v>1000</v>
      </c>
      <c r="T35" s="462"/>
      <c r="U35" s="461">
        <v>1000</v>
      </c>
      <c r="V35" s="460">
        <v>1000</v>
      </c>
      <c r="Z35" s="255"/>
      <c r="AA35" s="254"/>
      <c r="AB35" s="255"/>
      <c r="AC35" s="255"/>
    </row>
    <row r="36" spans="14:29" ht="110.25">
      <c r="N36" s="267" t="s">
        <v>362</v>
      </c>
      <c r="O36" s="266" t="s">
        <v>202</v>
      </c>
      <c r="P36" s="266" t="s">
        <v>14</v>
      </c>
      <c r="Q36" s="265">
        <v>0</v>
      </c>
      <c r="R36" s="265">
        <v>0</v>
      </c>
      <c r="S36" s="457">
        <v>5000</v>
      </c>
      <c r="T36" s="462"/>
      <c r="U36" s="458">
        <v>5000</v>
      </c>
      <c r="V36" s="457">
        <v>0</v>
      </c>
      <c r="Z36" s="253"/>
      <c r="AA36" s="254"/>
      <c r="AB36" s="253"/>
      <c r="AC36" s="253"/>
    </row>
    <row r="37" spans="14:29" ht="126">
      <c r="N37" s="267" t="s">
        <v>363</v>
      </c>
      <c r="O37" s="266" t="s">
        <v>203</v>
      </c>
      <c r="P37" s="266" t="s">
        <v>14</v>
      </c>
      <c r="Q37" s="265">
        <v>0</v>
      </c>
      <c r="R37" s="265">
        <v>0</v>
      </c>
      <c r="S37" s="457">
        <v>5000</v>
      </c>
      <c r="T37" s="462"/>
      <c r="U37" s="458">
        <v>5000</v>
      </c>
      <c r="V37" s="457">
        <v>0</v>
      </c>
      <c r="Z37" s="253"/>
      <c r="AA37" s="254"/>
      <c r="AB37" s="253"/>
      <c r="AC37" s="253"/>
    </row>
    <row r="38" spans="14:29" ht="47.25">
      <c r="N38" s="264" t="s">
        <v>151</v>
      </c>
      <c r="O38" s="263" t="s">
        <v>203</v>
      </c>
      <c r="P38" s="263">
        <v>200</v>
      </c>
      <c r="Q38" s="262">
        <v>0</v>
      </c>
      <c r="R38" s="262">
        <v>0</v>
      </c>
      <c r="S38" s="460">
        <v>5000</v>
      </c>
      <c r="T38" s="462"/>
      <c r="U38" s="461">
        <v>5000</v>
      </c>
      <c r="V38" s="460">
        <v>0</v>
      </c>
      <c r="Z38" s="255"/>
      <c r="AA38" s="254"/>
      <c r="AB38" s="255"/>
      <c r="AC38" s="255"/>
    </row>
    <row r="39" spans="14:29" ht="47.25">
      <c r="N39" s="264" t="s">
        <v>152</v>
      </c>
      <c r="O39" s="263" t="s">
        <v>203</v>
      </c>
      <c r="P39" s="263" t="s">
        <v>299</v>
      </c>
      <c r="Q39" s="262">
        <v>5</v>
      </c>
      <c r="R39" s="262">
        <v>3</v>
      </c>
      <c r="S39" s="460">
        <v>5000</v>
      </c>
      <c r="T39" s="462"/>
      <c r="U39" s="461">
        <v>5000</v>
      </c>
      <c r="V39" s="460">
        <v>0</v>
      </c>
      <c r="Z39" s="255"/>
      <c r="AA39" s="254"/>
      <c r="AB39" s="255"/>
      <c r="AC39" s="255"/>
    </row>
    <row r="40" spans="14:29" ht="126">
      <c r="N40" s="267" t="s">
        <v>356</v>
      </c>
      <c r="O40" s="266" t="s">
        <v>187</v>
      </c>
      <c r="P40" s="266" t="s">
        <v>14</v>
      </c>
      <c r="Q40" s="265">
        <v>0</v>
      </c>
      <c r="R40" s="265">
        <v>0</v>
      </c>
      <c r="S40" s="457">
        <v>619239.06000000006</v>
      </c>
      <c r="T40" s="462"/>
      <c r="U40" s="458">
        <v>618980</v>
      </c>
      <c r="V40" s="457">
        <v>728680</v>
      </c>
      <c r="Z40" s="253"/>
      <c r="AA40" s="254"/>
      <c r="AB40" s="253"/>
      <c r="AC40" s="253"/>
    </row>
    <row r="41" spans="14:29" ht="141.75">
      <c r="N41" s="267" t="s">
        <v>357</v>
      </c>
      <c r="O41" s="266" t="s">
        <v>188</v>
      </c>
      <c r="P41" s="266" t="s">
        <v>14</v>
      </c>
      <c r="Q41" s="265">
        <v>0</v>
      </c>
      <c r="R41" s="265">
        <v>0</v>
      </c>
      <c r="S41" s="457">
        <v>619239.06000000006</v>
      </c>
      <c r="T41" s="462"/>
      <c r="U41" s="458">
        <v>618980</v>
      </c>
      <c r="V41" s="457">
        <v>728680</v>
      </c>
      <c r="Z41" s="253"/>
      <c r="AA41" s="254"/>
      <c r="AB41" s="253"/>
      <c r="AC41" s="253"/>
    </row>
    <row r="42" spans="14:29" ht="47.25">
      <c r="N42" s="264" t="s">
        <v>151</v>
      </c>
      <c r="O42" s="263" t="s">
        <v>188</v>
      </c>
      <c r="P42" s="263">
        <v>200</v>
      </c>
      <c r="Q42" s="262">
        <v>0</v>
      </c>
      <c r="R42" s="262">
        <v>0</v>
      </c>
      <c r="S42" s="460">
        <v>619239.06000000006</v>
      </c>
      <c r="T42" s="462"/>
      <c r="U42" s="461">
        <v>618980</v>
      </c>
      <c r="V42" s="460">
        <v>728680</v>
      </c>
      <c r="Z42" s="255"/>
      <c r="AA42" s="254"/>
      <c r="AB42" s="255"/>
      <c r="AC42" s="255"/>
    </row>
    <row r="43" spans="14:29" ht="47.25">
      <c r="N43" s="264" t="s">
        <v>152</v>
      </c>
      <c r="O43" s="263" t="s">
        <v>188</v>
      </c>
      <c r="P43" s="263" t="s">
        <v>299</v>
      </c>
      <c r="Q43" s="262">
        <v>4</v>
      </c>
      <c r="R43" s="262">
        <v>9</v>
      </c>
      <c r="S43" s="460">
        <v>619239.06000000006</v>
      </c>
      <c r="T43" s="462"/>
      <c r="U43" s="461">
        <v>618980</v>
      </c>
      <c r="V43" s="460">
        <v>728680</v>
      </c>
      <c r="Z43" s="255"/>
      <c r="AA43" s="254"/>
      <c r="AB43" s="255"/>
      <c r="AC43" s="255"/>
    </row>
    <row r="44" spans="14:29" ht="31.5">
      <c r="N44" s="267" t="s">
        <v>141</v>
      </c>
      <c r="O44" s="266" t="s">
        <v>142</v>
      </c>
      <c r="P44" s="266" t="s">
        <v>14</v>
      </c>
      <c r="Q44" s="265">
        <v>0</v>
      </c>
      <c r="R44" s="265">
        <v>0</v>
      </c>
      <c r="S44" s="457">
        <v>16202110.07</v>
      </c>
      <c r="T44" s="462"/>
      <c r="U44" s="458">
        <v>4607193</v>
      </c>
      <c r="V44" s="457">
        <v>4647548</v>
      </c>
      <c r="Z44" s="253"/>
      <c r="AA44" s="254"/>
      <c r="AB44" s="253"/>
      <c r="AC44" s="253"/>
    </row>
    <row r="45" spans="14:29" ht="15.75">
      <c r="N45" s="267" t="s">
        <v>144</v>
      </c>
      <c r="O45" s="266" t="s">
        <v>145</v>
      </c>
      <c r="P45" s="266" t="s">
        <v>14</v>
      </c>
      <c r="Q45" s="265">
        <v>0</v>
      </c>
      <c r="R45" s="265">
        <v>0</v>
      </c>
      <c r="S45" s="457">
        <v>922551</v>
      </c>
      <c r="T45" s="462"/>
      <c r="U45" s="458">
        <v>922551</v>
      </c>
      <c r="V45" s="457">
        <v>922551</v>
      </c>
      <c r="Z45" s="255"/>
      <c r="AA45" s="254"/>
      <c r="AB45" s="255"/>
      <c r="AC45" s="255"/>
    </row>
    <row r="46" spans="14:29" ht="110.25">
      <c r="N46" s="264" t="s">
        <v>146</v>
      </c>
      <c r="O46" s="263" t="s">
        <v>145</v>
      </c>
      <c r="P46" s="263">
        <v>100</v>
      </c>
      <c r="Q46" s="262">
        <v>0</v>
      </c>
      <c r="R46" s="262">
        <v>0</v>
      </c>
      <c r="S46" s="460">
        <v>922551</v>
      </c>
      <c r="T46" s="462"/>
      <c r="U46" s="461">
        <v>922551</v>
      </c>
      <c r="V46" s="460">
        <v>922551</v>
      </c>
      <c r="Z46" s="255"/>
      <c r="AA46" s="254"/>
      <c r="AB46" s="255"/>
      <c r="AC46" s="255"/>
    </row>
    <row r="47" spans="14:29" ht="47.25">
      <c r="N47" s="264" t="s">
        <v>147</v>
      </c>
      <c r="O47" s="263" t="s">
        <v>145</v>
      </c>
      <c r="P47" s="263" t="s">
        <v>301</v>
      </c>
      <c r="Q47" s="262">
        <v>1</v>
      </c>
      <c r="R47" s="262">
        <v>2</v>
      </c>
      <c r="S47" s="460">
        <v>922551</v>
      </c>
      <c r="T47" s="462"/>
      <c r="U47" s="461">
        <v>922551</v>
      </c>
      <c r="V47" s="460">
        <v>922551</v>
      </c>
      <c r="Z47" s="255"/>
      <c r="AA47" s="254"/>
      <c r="AB47" s="255"/>
      <c r="AC47" s="255"/>
    </row>
    <row r="48" spans="14:29" ht="31.5">
      <c r="N48" s="267" t="s">
        <v>149</v>
      </c>
      <c r="O48" s="266" t="s">
        <v>150</v>
      </c>
      <c r="P48" s="266" t="s">
        <v>14</v>
      </c>
      <c r="Q48" s="265">
        <v>0</v>
      </c>
      <c r="R48" s="265">
        <v>0</v>
      </c>
      <c r="S48" s="457">
        <v>2283666.42</v>
      </c>
      <c r="T48" s="462"/>
      <c r="U48" s="458">
        <v>2257604.52</v>
      </c>
      <c r="V48" s="457">
        <v>2212383.69</v>
      </c>
      <c r="Z48" s="255"/>
      <c r="AA48" s="254"/>
      <c r="AB48" s="255"/>
      <c r="AC48" s="255"/>
    </row>
    <row r="49" spans="14:29" ht="110.25">
      <c r="N49" s="264" t="s">
        <v>146</v>
      </c>
      <c r="O49" s="263" t="s">
        <v>150</v>
      </c>
      <c r="P49" s="263">
        <v>100</v>
      </c>
      <c r="Q49" s="262">
        <v>0</v>
      </c>
      <c r="R49" s="262">
        <v>0</v>
      </c>
      <c r="S49" s="460">
        <v>1700000</v>
      </c>
      <c r="T49" s="462"/>
      <c r="U49" s="461">
        <v>1700000</v>
      </c>
      <c r="V49" s="460">
        <v>1700000</v>
      </c>
      <c r="Z49" s="255"/>
      <c r="AA49" s="254"/>
      <c r="AB49" s="255"/>
      <c r="AC49" s="255"/>
    </row>
    <row r="50" spans="14:29" ht="47.25">
      <c r="N50" s="264" t="s">
        <v>147</v>
      </c>
      <c r="O50" s="263" t="s">
        <v>150</v>
      </c>
      <c r="P50" s="263" t="s">
        <v>301</v>
      </c>
      <c r="Q50" s="262">
        <v>1</v>
      </c>
      <c r="R50" s="262">
        <v>4</v>
      </c>
      <c r="S50" s="460">
        <v>1700000</v>
      </c>
      <c r="T50" s="462"/>
      <c r="U50" s="461">
        <v>1700000</v>
      </c>
      <c r="V50" s="460">
        <v>1700000</v>
      </c>
      <c r="Z50" s="255"/>
      <c r="AA50" s="254"/>
      <c r="AB50" s="255"/>
      <c r="AC50" s="255"/>
    </row>
    <row r="51" spans="14:29" ht="47.25">
      <c r="N51" s="264" t="s">
        <v>151</v>
      </c>
      <c r="O51" s="263" t="s">
        <v>150</v>
      </c>
      <c r="P51" s="263">
        <v>200</v>
      </c>
      <c r="Q51" s="262">
        <v>0</v>
      </c>
      <c r="R51" s="262">
        <v>0</v>
      </c>
      <c r="S51" s="460">
        <v>576927.26</v>
      </c>
      <c r="T51" s="462"/>
      <c r="U51" s="461">
        <v>554582.52</v>
      </c>
      <c r="V51" s="460">
        <v>509361.69</v>
      </c>
      <c r="Z51" s="253"/>
      <c r="AA51" s="254"/>
      <c r="AB51" s="253"/>
      <c r="AC51" s="253"/>
    </row>
    <row r="52" spans="14:29" ht="47.25">
      <c r="N52" s="264" t="s">
        <v>152</v>
      </c>
      <c r="O52" s="263" t="s">
        <v>150</v>
      </c>
      <c r="P52" s="263" t="s">
        <v>299</v>
      </c>
      <c r="Q52" s="262">
        <v>1</v>
      </c>
      <c r="R52" s="262">
        <v>4</v>
      </c>
      <c r="S52" s="460">
        <v>576927.26</v>
      </c>
      <c r="T52" s="462"/>
      <c r="U52" s="461">
        <v>554582.52</v>
      </c>
      <c r="V52" s="460">
        <v>509361.69</v>
      </c>
      <c r="Z52" s="255"/>
      <c r="AA52" s="254"/>
      <c r="AB52" s="255"/>
      <c r="AC52" s="255"/>
    </row>
    <row r="53" spans="14:29" ht="15.75">
      <c r="N53" s="264" t="s">
        <v>153</v>
      </c>
      <c r="O53" s="263" t="s">
        <v>150</v>
      </c>
      <c r="P53" s="263">
        <v>800</v>
      </c>
      <c r="Q53" s="262">
        <v>0</v>
      </c>
      <c r="R53" s="262">
        <v>0</v>
      </c>
      <c r="S53" s="460">
        <v>6739.16</v>
      </c>
      <c r="T53" s="462"/>
      <c r="U53" s="461">
        <v>3022</v>
      </c>
      <c r="V53" s="460">
        <v>3022</v>
      </c>
      <c r="Z53" s="255"/>
      <c r="AA53" s="254"/>
      <c r="AB53" s="255"/>
      <c r="AC53" s="255"/>
    </row>
    <row r="54" spans="14:29" ht="31.5">
      <c r="N54" s="264" t="s">
        <v>154</v>
      </c>
      <c r="O54" s="263" t="s">
        <v>150</v>
      </c>
      <c r="P54" s="263" t="s">
        <v>302</v>
      </c>
      <c r="Q54" s="262">
        <v>1</v>
      </c>
      <c r="R54" s="262">
        <v>4</v>
      </c>
      <c r="S54" s="460">
        <v>6739.16</v>
      </c>
      <c r="T54" s="462"/>
      <c r="U54" s="461">
        <v>3022</v>
      </c>
      <c r="V54" s="460">
        <v>3022</v>
      </c>
      <c r="Z54" s="253"/>
      <c r="AA54" s="254"/>
      <c r="AB54" s="253"/>
      <c r="AC54" s="253"/>
    </row>
    <row r="55" spans="14:29" ht="94.5">
      <c r="N55" s="267" t="s">
        <v>155</v>
      </c>
      <c r="O55" s="266" t="s">
        <v>156</v>
      </c>
      <c r="P55" s="266" t="s">
        <v>14</v>
      </c>
      <c r="Q55" s="265">
        <v>0</v>
      </c>
      <c r="R55" s="265">
        <v>0</v>
      </c>
      <c r="S55" s="457">
        <v>6672</v>
      </c>
      <c r="T55" s="462"/>
      <c r="U55" s="458">
        <v>0</v>
      </c>
      <c r="V55" s="457">
        <v>0</v>
      </c>
      <c r="Z55" s="255"/>
      <c r="AA55" s="254"/>
      <c r="AB55" s="255"/>
      <c r="AC55" s="255"/>
    </row>
    <row r="56" spans="14:29" ht="15.75">
      <c r="N56" s="264" t="s">
        <v>157</v>
      </c>
      <c r="O56" s="263" t="s">
        <v>156</v>
      </c>
      <c r="P56" s="263">
        <v>500</v>
      </c>
      <c r="Q56" s="262">
        <v>0</v>
      </c>
      <c r="R56" s="262">
        <v>0</v>
      </c>
      <c r="S56" s="460">
        <v>6672</v>
      </c>
      <c r="T56" s="462"/>
      <c r="U56" s="461">
        <v>0</v>
      </c>
      <c r="V56" s="460">
        <v>0</v>
      </c>
      <c r="Z56" s="255"/>
      <c r="AA56" s="254"/>
      <c r="AB56" s="255"/>
      <c r="AC56" s="255"/>
    </row>
    <row r="57" spans="14:29" ht="15.75">
      <c r="N57" s="264" t="s">
        <v>158</v>
      </c>
      <c r="O57" s="263" t="s">
        <v>156</v>
      </c>
      <c r="P57" s="263" t="s">
        <v>303</v>
      </c>
      <c r="Q57" s="262">
        <v>1</v>
      </c>
      <c r="R57" s="262">
        <v>4</v>
      </c>
      <c r="S57" s="460">
        <v>6672</v>
      </c>
      <c r="T57" s="462"/>
      <c r="U57" s="461">
        <v>0</v>
      </c>
      <c r="V57" s="460">
        <v>0</v>
      </c>
      <c r="Z57" s="253"/>
      <c r="AA57" s="254"/>
      <c r="AB57" s="253"/>
      <c r="AC57" s="253"/>
    </row>
    <row r="58" spans="14:29" ht="47.25">
      <c r="N58" s="267" t="s">
        <v>160</v>
      </c>
      <c r="O58" s="266" t="s">
        <v>161</v>
      </c>
      <c r="P58" s="266" t="s">
        <v>14</v>
      </c>
      <c r="Q58" s="265">
        <v>0</v>
      </c>
      <c r="R58" s="265">
        <v>0</v>
      </c>
      <c r="S58" s="457">
        <v>19800</v>
      </c>
      <c r="T58" s="462"/>
      <c r="U58" s="458">
        <v>0</v>
      </c>
      <c r="V58" s="457">
        <v>0</v>
      </c>
      <c r="Z58" s="255"/>
      <c r="AA58" s="254"/>
      <c r="AB58" s="255"/>
      <c r="AC58" s="255"/>
    </row>
    <row r="59" spans="14:29" ht="15.75">
      <c r="N59" s="264" t="s">
        <v>157</v>
      </c>
      <c r="O59" s="263" t="s">
        <v>161</v>
      </c>
      <c r="P59" s="263">
        <v>500</v>
      </c>
      <c r="Q59" s="262">
        <v>0</v>
      </c>
      <c r="R59" s="262">
        <v>0</v>
      </c>
      <c r="S59" s="460">
        <v>19800</v>
      </c>
      <c r="T59" s="462"/>
      <c r="U59" s="461">
        <v>0</v>
      </c>
      <c r="V59" s="460">
        <v>0</v>
      </c>
      <c r="Z59" s="255"/>
      <c r="AA59" s="254"/>
      <c r="AB59" s="255"/>
      <c r="AC59" s="255"/>
    </row>
    <row r="60" spans="14:29" ht="15.75">
      <c r="N60" s="264" t="s">
        <v>158</v>
      </c>
      <c r="O60" s="263" t="s">
        <v>161</v>
      </c>
      <c r="P60" s="263" t="s">
        <v>303</v>
      </c>
      <c r="Q60" s="262">
        <v>1</v>
      </c>
      <c r="R60" s="262">
        <v>6</v>
      </c>
      <c r="S60" s="460">
        <v>19800</v>
      </c>
      <c r="T60" s="462"/>
      <c r="U60" s="461">
        <v>0</v>
      </c>
      <c r="V60" s="460">
        <v>0</v>
      </c>
      <c r="Z60" s="253"/>
      <c r="AA60" s="254"/>
      <c r="AB60" s="253"/>
      <c r="AC60" s="253"/>
    </row>
    <row r="61" spans="14:29" ht="31.5">
      <c r="N61" s="267" t="s">
        <v>163</v>
      </c>
      <c r="O61" s="266" t="s">
        <v>164</v>
      </c>
      <c r="P61" s="266" t="s">
        <v>14</v>
      </c>
      <c r="Q61" s="265">
        <v>0</v>
      </c>
      <c r="R61" s="265">
        <v>0</v>
      </c>
      <c r="S61" s="457">
        <v>70557.919999999998</v>
      </c>
      <c r="T61" s="462"/>
      <c r="U61" s="458">
        <v>77488.39</v>
      </c>
      <c r="V61" s="457">
        <v>23464.21</v>
      </c>
      <c r="Z61" s="255"/>
      <c r="AA61" s="254"/>
      <c r="AB61" s="255"/>
      <c r="AC61" s="255"/>
    </row>
    <row r="62" spans="14:29" ht="47.25">
      <c r="N62" s="264" t="s">
        <v>151</v>
      </c>
      <c r="O62" s="263" t="s">
        <v>164</v>
      </c>
      <c r="P62" s="263">
        <v>200</v>
      </c>
      <c r="Q62" s="262">
        <v>0</v>
      </c>
      <c r="R62" s="262">
        <v>0</v>
      </c>
      <c r="S62" s="460">
        <v>65557.919999999998</v>
      </c>
      <c r="T62" s="462"/>
      <c r="U62" s="461">
        <v>72488.39</v>
      </c>
      <c r="V62" s="460">
        <v>18464.21</v>
      </c>
      <c r="Z62" s="255"/>
      <c r="AA62" s="254"/>
      <c r="AB62" s="255"/>
      <c r="AC62" s="255"/>
    </row>
    <row r="63" spans="14:29" ht="47.25">
      <c r="N63" s="264" t="s">
        <v>152</v>
      </c>
      <c r="O63" s="263" t="s">
        <v>164</v>
      </c>
      <c r="P63" s="263" t="s">
        <v>299</v>
      </c>
      <c r="Q63" s="262">
        <v>1</v>
      </c>
      <c r="R63" s="262">
        <v>13</v>
      </c>
      <c r="S63" s="460">
        <v>65557.919999999998</v>
      </c>
      <c r="T63" s="462"/>
      <c r="U63" s="461">
        <v>72488.39</v>
      </c>
      <c r="V63" s="460">
        <v>18464.21</v>
      </c>
      <c r="Z63" s="253"/>
      <c r="AA63" s="254"/>
      <c r="AB63" s="253"/>
      <c r="AC63" s="253"/>
    </row>
    <row r="64" spans="14:29" ht="15.75">
      <c r="N64" s="264" t="s">
        <v>153</v>
      </c>
      <c r="O64" s="263" t="s">
        <v>164</v>
      </c>
      <c r="P64" s="263">
        <v>800</v>
      </c>
      <c r="Q64" s="262">
        <v>0</v>
      </c>
      <c r="R64" s="262">
        <v>0</v>
      </c>
      <c r="S64" s="460">
        <v>5000</v>
      </c>
      <c r="T64" s="462"/>
      <c r="U64" s="461">
        <v>5000</v>
      </c>
      <c r="V64" s="460">
        <v>5000</v>
      </c>
      <c r="Z64" s="255"/>
      <c r="AA64" s="254"/>
      <c r="AB64" s="255"/>
      <c r="AC64" s="255"/>
    </row>
    <row r="65" spans="14:29" ht="31.5">
      <c r="N65" s="264" t="s">
        <v>154</v>
      </c>
      <c r="O65" s="263" t="s">
        <v>164</v>
      </c>
      <c r="P65" s="263" t="s">
        <v>302</v>
      </c>
      <c r="Q65" s="262">
        <v>1</v>
      </c>
      <c r="R65" s="262">
        <v>13</v>
      </c>
      <c r="S65" s="460">
        <v>5000</v>
      </c>
      <c r="T65" s="462"/>
      <c r="U65" s="461">
        <v>5000</v>
      </c>
      <c r="V65" s="460">
        <v>5000</v>
      </c>
      <c r="Z65" s="255"/>
      <c r="AA65" s="254"/>
      <c r="AB65" s="255"/>
      <c r="AC65" s="255"/>
    </row>
    <row r="66" spans="14:29" ht="63">
      <c r="N66" s="267" t="s">
        <v>171</v>
      </c>
      <c r="O66" s="266" t="s">
        <v>172</v>
      </c>
      <c r="P66" s="266" t="s">
        <v>14</v>
      </c>
      <c r="Q66" s="265">
        <v>0</v>
      </c>
      <c r="R66" s="265">
        <v>0</v>
      </c>
      <c r="S66" s="457">
        <v>1282.5</v>
      </c>
      <c r="T66" s="462"/>
      <c r="U66" s="458">
        <v>0</v>
      </c>
      <c r="V66" s="457">
        <v>0</v>
      </c>
      <c r="Z66" s="255"/>
      <c r="AA66" s="254"/>
      <c r="AB66" s="255"/>
      <c r="AC66" s="255"/>
    </row>
    <row r="67" spans="14:29" ht="47.25">
      <c r="N67" s="264" t="s">
        <v>151</v>
      </c>
      <c r="O67" s="263" t="s">
        <v>172</v>
      </c>
      <c r="P67" s="263">
        <v>200</v>
      </c>
      <c r="Q67" s="262">
        <v>0</v>
      </c>
      <c r="R67" s="262">
        <v>0</v>
      </c>
      <c r="S67" s="460">
        <v>1282.5</v>
      </c>
      <c r="T67" s="462"/>
      <c r="U67" s="461">
        <v>0</v>
      </c>
      <c r="V67" s="460">
        <v>0</v>
      </c>
      <c r="Z67" s="255"/>
      <c r="AA67" s="254"/>
      <c r="AB67" s="255"/>
      <c r="AC67" s="255"/>
    </row>
    <row r="68" spans="14:29" ht="47.25">
      <c r="N68" s="264" t="s">
        <v>152</v>
      </c>
      <c r="O68" s="263" t="s">
        <v>172</v>
      </c>
      <c r="P68" s="263" t="s">
        <v>299</v>
      </c>
      <c r="Q68" s="262">
        <v>3</v>
      </c>
      <c r="R68" s="262">
        <v>9</v>
      </c>
      <c r="S68" s="460">
        <v>1282.5</v>
      </c>
      <c r="T68" s="462"/>
      <c r="U68" s="461">
        <v>0</v>
      </c>
      <c r="V68" s="460">
        <v>0</v>
      </c>
      <c r="Z68" s="255"/>
      <c r="AA68" s="254"/>
      <c r="AB68" s="255"/>
      <c r="AC68" s="255"/>
    </row>
    <row r="69" spans="14:29" ht="31.5">
      <c r="N69" s="267" t="s">
        <v>176</v>
      </c>
      <c r="O69" s="266" t="s">
        <v>177</v>
      </c>
      <c r="P69" s="266" t="s">
        <v>14</v>
      </c>
      <c r="Q69" s="265">
        <v>0</v>
      </c>
      <c r="R69" s="265">
        <v>0</v>
      </c>
      <c r="S69" s="457">
        <v>18200</v>
      </c>
      <c r="T69" s="462"/>
      <c r="U69" s="458">
        <v>7500</v>
      </c>
      <c r="V69" s="457">
        <v>7500</v>
      </c>
      <c r="Z69" s="255"/>
      <c r="AA69" s="254"/>
      <c r="AB69" s="255"/>
      <c r="AC69" s="255"/>
    </row>
    <row r="70" spans="14:29" ht="47.25">
      <c r="N70" s="264" t="s">
        <v>151</v>
      </c>
      <c r="O70" s="263" t="s">
        <v>177</v>
      </c>
      <c r="P70" s="263">
        <v>200</v>
      </c>
      <c r="Q70" s="262">
        <v>0</v>
      </c>
      <c r="R70" s="262">
        <v>0</v>
      </c>
      <c r="S70" s="460">
        <v>18200</v>
      </c>
      <c r="T70" s="462"/>
      <c r="U70" s="461">
        <v>7500</v>
      </c>
      <c r="V70" s="460">
        <v>7500</v>
      </c>
      <c r="Z70" s="253"/>
      <c r="AA70" s="254"/>
      <c r="AB70" s="253"/>
      <c r="AC70" s="253"/>
    </row>
    <row r="71" spans="14:29" ht="47.25">
      <c r="N71" s="264" t="s">
        <v>152</v>
      </c>
      <c r="O71" s="263" t="s">
        <v>177</v>
      </c>
      <c r="P71" s="263" t="s">
        <v>299</v>
      </c>
      <c r="Q71" s="262">
        <v>3</v>
      </c>
      <c r="R71" s="262">
        <v>10</v>
      </c>
      <c r="S71" s="460">
        <v>18200</v>
      </c>
      <c r="T71" s="462"/>
      <c r="U71" s="461">
        <v>7500</v>
      </c>
      <c r="V71" s="460">
        <v>7500</v>
      </c>
      <c r="Z71" s="255"/>
      <c r="AA71" s="254"/>
      <c r="AB71" s="255"/>
      <c r="AC71" s="255"/>
    </row>
    <row r="72" spans="14:29" ht="47.25">
      <c r="N72" s="267" t="s">
        <v>178</v>
      </c>
      <c r="O72" s="266" t="s">
        <v>179</v>
      </c>
      <c r="P72" s="266" t="s">
        <v>14</v>
      </c>
      <c r="Q72" s="265">
        <v>0</v>
      </c>
      <c r="R72" s="265">
        <v>0</v>
      </c>
      <c r="S72" s="457">
        <v>279151.8</v>
      </c>
      <c r="T72" s="462"/>
      <c r="U72" s="458">
        <v>244351.8</v>
      </c>
      <c r="V72" s="457">
        <v>244351.8</v>
      </c>
      <c r="Z72" s="255"/>
      <c r="AA72" s="254"/>
      <c r="AB72" s="255"/>
      <c r="AC72" s="255"/>
    </row>
    <row r="73" spans="14:29" ht="47.25">
      <c r="N73" s="264" t="s">
        <v>151</v>
      </c>
      <c r="O73" s="263" t="s">
        <v>179</v>
      </c>
      <c r="P73" s="263">
        <v>200</v>
      </c>
      <c r="Q73" s="262">
        <v>0</v>
      </c>
      <c r="R73" s="262">
        <v>0</v>
      </c>
      <c r="S73" s="460">
        <v>279151.8</v>
      </c>
      <c r="T73" s="462"/>
      <c r="U73" s="461">
        <v>244351.8</v>
      </c>
      <c r="V73" s="460">
        <v>244351.8</v>
      </c>
      <c r="Z73" s="253"/>
      <c r="AA73" s="254"/>
      <c r="AB73" s="253"/>
      <c r="AC73" s="253"/>
    </row>
    <row r="74" spans="14:29" ht="47.25">
      <c r="N74" s="264" t="s">
        <v>152</v>
      </c>
      <c r="O74" s="263" t="s">
        <v>179</v>
      </c>
      <c r="P74" s="263" t="s">
        <v>299</v>
      </c>
      <c r="Q74" s="262">
        <v>3</v>
      </c>
      <c r="R74" s="262">
        <v>10</v>
      </c>
      <c r="S74" s="460">
        <v>279151.8</v>
      </c>
      <c r="T74" s="462"/>
      <c r="U74" s="461">
        <v>244351.8</v>
      </c>
      <c r="V74" s="460">
        <v>244351.8</v>
      </c>
      <c r="Z74" s="255"/>
      <c r="AA74" s="254"/>
      <c r="AB74" s="255"/>
      <c r="AC74" s="255"/>
    </row>
    <row r="75" spans="14:29" ht="31.5">
      <c r="N75" s="267" t="s">
        <v>183</v>
      </c>
      <c r="O75" s="266" t="s">
        <v>184</v>
      </c>
      <c r="P75" s="266" t="s">
        <v>14</v>
      </c>
      <c r="Q75" s="265">
        <v>0</v>
      </c>
      <c r="R75" s="265">
        <v>0</v>
      </c>
      <c r="S75" s="457">
        <v>3300</v>
      </c>
      <c r="T75" s="462"/>
      <c r="U75" s="458">
        <v>0</v>
      </c>
      <c r="V75" s="457">
        <v>0</v>
      </c>
      <c r="Z75" s="255"/>
      <c r="AA75" s="254"/>
      <c r="AB75" s="255"/>
      <c r="AC75" s="255"/>
    </row>
    <row r="76" spans="14:29" ht="47.25">
      <c r="N76" s="264" t="s">
        <v>151</v>
      </c>
      <c r="O76" s="263" t="s">
        <v>184</v>
      </c>
      <c r="P76" s="263">
        <v>200</v>
      </c>
      <c r="Q76" s="262">
        <v>0</v>
      </c>
      <c r="R76" s="262">
        <v>0</v>
      </c>
      <c r="S76" s="460">
        <v>3300</v>
      </c>
      <c r="T76" s="462"/>
      <c r="U76" s="461">
        <v>0</v>
      </c>
      <c r="V76" s="460">
        <v>0</v>
      </c>
      <c r="Z76" s="253"/>
      <c r="AA76" s="254"/>
      <c r="AB76" s="253"/>
      <c r="AC76" s="253"/>
    </row>
    <row r="77" spans="14:29" ht="47.25">
      <c r="N77" s="264" t="s">
        <v>152</v>
      </c>
      <c r="O77" s="263" t="s">
        <v>184</v>
      </c>
      <c r="P77" s="263" t="s">
        <v>299</v>
      </c>
      <c r="Q77" s="262">
        <v>3</v>
      </c>
      <c r="R77" s="262">
        <v>14</v>
      </c>
      <c r="S77" s="460">
        <v>3300</v>
      </c>
      <c r="T77" s="462"/>
      <c r="U77" s="461">
        <v>0</v>
      </c>
      <c r="V77" s="460">
        <v>0</v>
      </c>
      <c r="Z77" s="255"/>
      <c r="AA77" s="254"/>
      <c r="AB77" s="255"/>
      <c r="AC77" s="255"/>
    </row>
    <row r="78" spans="14:29" ht="63">
      <c r="N78" s="267" t="s">
        <v>197</v>
      </c>
      <c r="O78" s="266" t="s">
        <v>198</v>
      </c>
      <c r="P78" s="266" t="s">
        <v>14</v>
      </c>
      <c r="Q78" s="265">
        <v>0</v>
      </c>
      <c r="R78" s="265">
        <v>0</v>
      </c>
      <c r="S78" s="457">
        <v>103823.58</v>
      </c>
      <c r="T78" s="462"/>
      <c r="U78" s="458">
        <v>103823.58</v>
      </c>
      <c r="V78" s="457">
        <v>103823.58</v>
      </c>
      <c r="Z78" s="255"/>
      <c r="AA78" s="254"/>
      <c r="AB78" s="255"/>
      <c r="AC78" s="255"/>
    </row>
    <row r="79" spans="14:29" ht="47.25">
      <c r="N79" s="264" t="s">
        <v>151</v>
      </c>
      <c r="O79" s="263" t="s">
        <v>198</v>
      </c>
      <c r="P79" s="263">
        <v>200</v>
      </c>
      <c r="Q79" s="262">
        <v>0</v>
      </c>
      <c r="R79" s="262">
        <v>0</v>
      </c>
      <c r="S79" s="460">
        <v>103823.58</v>
      </c>
      <c r="T79" s="462"/>
      <c r="U79" s="461">
        <v>103823.58</v>
      </c>
      <c r="V79" s="460">
        <v>103823.58</v>
      </c>
      <c r="Z79" s="253"/>
      <c r="AA79" s="254"/>
      <c r="AB79" s="253"/>
      <c r="AC79" s="253"/>
    </row>
    <row r="80" spans="14:29" ht="47.25">
      <c r="N80" s="264" t="s">
        <v>152</v>
      </c>
      <c r="O80" s="263" t="s">
        <v>198</v>
      </c>
      <c r="P80" s="263" t="s">
        <v>299</v>
      </c>
      <c r="Q80" s="262">
        <v>5</v>
      </c>
      <c r="R80" s="262">
        <v>1</v>
      </c>
      <c r="S80" s="460">
        <v>103823.58</v>
      </c>
      <c r="T80" s="462"/>
      <c r="U80" s="461">
        <v>103823.58</v>
      </c>
      <c r="V80" s="460">
        <v>103823.58</v>
      </c>
      <c r="Z80" s="255"/>
      <c r="AA80" s="254"/>
      <c r="AB80" s="255"/>
      <c r="AC80" s="255"/>
    </row>
    <row r="81" spans="14:29" ht="31.5">
      <c r="N81" s="267" t="s">
        <v>358</v>
      </c>
      <c r="O81" s="266" t="s">
        <v>359</v>
      </c>
      <c r="P81" s="266" t="s">
        <v>14</v>
      </c>
      <c r="Q81" s="265">
        <v>0</v>
      </c>
      <c r="R81" s="265">
        <v>0</v>
      </c>
      <c r="S81" s="457">
        <v>239440.11</v>
      </c>
      <c r="T81" s="462"/>
      <c r="U81" s="458">
        <v>121294.1</v>
      </c>
      <c r="V81" s="457">
        <v>121294.1</v>
      </c>
      <c r="Z81" s="255"/>
      <c r="AA81" s="254"/>
      <c r="AB81" s="255"/>
      <c r="AC81" s="255"/>
    </row>
    <row r="82" spans="14:29" ht="47.25">
      <c r="N82" s="264" t="s">
        <v>151</v>
      </c>
      <c r="O82" s="263" t="s">
        <v>359</v>
      </c>
      <c r="P82" s="263">
        <v>200</v>
      </c>
      <c r="Q82" s="262">
        <v>0</v>
      </c>
      <c r="R82" s="262">
        <v>0</v>
      </c>
      <c r="S82" s="460">
        <v>239440.11</v>
      </c>
      <c r="T82" s="462"/>
      <c r="U82" s="461">
        <v>121294.1</v>
      </c>
      <c r="V82" s="460">
        <v>121294.1</v>
      </c>
      <c r="Z82" s="253"/>
      <c r="AA82" s="254"/>
      <c r="AB82" s="253"/>
      <c r="AC82" s="253"/>
    </row>
    <row r="83" spans="14:29" ht="47.25">
      <c r="N83" s="264" t="s">
        <v>152</v>
      </c>
      <c r="O83" s="263" t="s">
        <v>359</v>
      </c>
      <c r="P83" s="263" t="s">
        <v>299</v>
      </c>
      <c r="Q83" s="262">
        <v>5</v>
      </c>
      <c r="R83" s="262">
        <v>1</v>
      </c>
      <c r="S83" s="460">
        <v>239440.11</v>
      </c>
      <c r="T83" s="462"/>
      <c r="U83" s="461">
        <v>121294.1</v>
      </c>
      <c r="V83" s="460">
        <v>121294.1</v>
      </c>
      <c r="Z83" s="255"/>
      <c r="AA83" s="254"/>
      <c r="AB83" s="255"/>
      <c r="AC83" s="255"/>
    </row>
    <row r="84" spans="14:29" ht="15.75">
      <c r="N84" s="267" t="s">
        <v>204</v>
      </c>
      <c r="O84" s="266" t="s">
        <v>205</v>
      </c>
      <c r="P84" s="266" t="s">
        <v>14</v>
      </c>
      <c r="Q84" s="265">
        <v>0</v>
      </c>
      <c r="R84" s="265">
        <v>0</v>
      </c>
      <c r="S84" s="457">
        <v>357809.14</v>
      </c>
      <c r="T84" s="462"/>
      <c r="U84" s="458">
        <v>157729.49</v>
      </c>
      <c r="V84" s="457">
        <v>157500</v>
      </c>
      <c r="Z84" s="255"/>
      <c r="AA84" s="254"/>
      <c r="AB84" s="255"/>
      <c r="AC84" s="255"/>
    </row>
    <row r="85" spans="14:29" ht="47.25">
      <c r="N85" s="264" t="s">
        <v>151</v>
      </c>
      <c r="O85" s="263" t="s">
        <v>205</v>
      </c>
      <c r="P85" s="263">
        <v>200</v>
      </c>
      <c r="Q85" s="262">
        <v>0</v>
      </c>
      <c r="R85" s="262">
        <v>0</v>
      </c>
      <c r="S85" s="460">
        <v>357809.14</v>
      </c>
      <c r="T85" s="462"/>
      <c r="U85" s="461">
        <v>157729.49</v>
      </c>
      <c r="V85" s="460">
        <v>157500</v>
      </c>
      <c r="Z85" s="253"/>
      <c r="AA85" s="254"/>
      <c r="AB85" s="253"/>
      <c r="AC85" s="253"/>
    </row>
    <row r="86" spans="14:29" ht="47.25">
      <c r="N86" s="264" t="s">
        <v>152</v>
      </c>
      <c r="O86" s="263" t="s">
        <v>205</v>
      </c>
      <c r="P86" s="263" t="s">
        <v>299</v>
      </c>
      <c r="Q86" s="262">
        <v>5</v>
      </c>
      <c r="R86" s="262">
        <v>3</v>
      </c>
      <c r="S86" s="460">
        <v>357809.14</v>
      </c>
      <c r="T86" s="462"/>
      <c r="U86" s="461">
        <v>157729.49</v>
      </c>
      <c r="V86" s="460">
        <v>157500</v>
      </c>
      <c r="Z86" s="255"/>
      <c r="AA86" s="254"/>
      <c r="AB86" s="255"/>
      <c r="AC86" s="255"/>
    </row>
    <row r="87" spans="14:29" ht="15.75">
      <c r="N87" s="267" t="s">
        <v>206</v>
      </c>
      <c r="O87" s="266" t="s">
        <v>207</v>
      </c>
      <c r="P87" s="266" t="s">
        <v>14</v>
      </c>
      <c r="Q87" s="265">
        <v>0</v>
      </c>
      <c r="R87" s="265">
        <v>0</v>
      </c>
      <c r="S87" s="457">
        <v>80365</v>
      </c>
      <c r="T87" s="462"/>
      <c r="U87" s="458">
        <v>0</v>
      </c>
      <c r="V87" s="457">
        <v>0</v>
      </c>
      <c r="Z87" s="255"/>
      <c r="AA87" s="254"/>
      <c r="AB87" s="255"/>
      <c r="AC87" s="255"/>
    </row>
    <row r="88" spans="14:29" ht="47.25">
      <c r="N88" s="264" t="s">
        <v>151</v>
      </c>
      <c r="O88" s="263" t="s">
        <v>207</v>
      </c>
      <c r="P88" s="263">
        <v>200</v>
      </c>
      <c r="Q88" s="262">
        <v>0</v>
      </c>
      <c r="R88" s="262">
        <v>0</v>
      </c>
      <c r="S88" s="460">
        <v>80365</v>
      </c>
      <c r="T88" s="462"/>
      <c r="U88" s="461">
        <v>0</v>
      </c>
      <c r="V88" s="460">
        <v>0</v>
      </c>
      <c r="Z88" s="253"/>
      <c r="AA88" s="254"/>
      <c r="AB88" s="253"/>
      <c r="AC88" s="253"/>
    </row>
    <row r="89" spans="14:29" ht="47.25">
      <c r="N89" s="264" t="s">
        <v>152</v>
      </c>
      <c r="O89" s="263" t="s">
        <v>207</v>
      </c>
      <c r="P89" s="263" t="s">
        <v>299</v>
      </c>
      <c r="Q89" s="262">
        <v>5</v>
      </c>
      <c r="R89" s="262">
        <v>3</v>
      </c>
      <c r="S89" s="460">
        <v>80365</v>
      </c>
      <c r="T89" s="462"/>
      <c r="U89" s="461">
        <v>0</v>
      </c>
      <c r="V89" s="460">
        <v>0</v>
      </c>
      <c r="Z89" s="255"/>
      <c r="AA89" s="254"/>
      <c r="AB89" s="255"/>
      <c r="AC89" s="255"/>
    </row>
    <row r="90" spans="14:29" ht="31.5">
      <c r="N90" s="267" t="s">
        <v>208</v>
      </c>
      <c r="O90" s="266" t="s">
        <v>209</v>
      </c>
      <c r="P90" s="266" t="s">
        <v>14</v>
      </c>
      <c r="Q90" s="265">
        <v>0</v>
      </c>
      <c r="R90" s="265">
        <v>0</v>
      </c>
      <c r="S90" s="457">
        <v>27586.48</v>
      </c>
      <c r="T90" s="462"/>
      <c r="U90" s="458">
        <v>0</v>
      </c>
      <c r="V90" s="457">
        <v>0</v>
      </c>
      <c r="Z90" s="255"/>
      <c r="AA90" s="254"/>
      <c r="AB90" s="255"/>
      <c r="AC90" s="255"/>
    </row>
    <row r="91" spans="14:29" ht="47.25">
      <c r="N91" s="264" t="s">
        <v>151</v>
      </c>
      <c r="O91" s="263" t="s">
        <v>209</v>
      </c>
      <c r="P91" s="263">
        <v>200</v>
      </c>
      <c r="Q91" s="262">
        <v>0</v>
      </c>
      <c r="R91" s="262">
        <v>0</v>
      </c>
      <c r="S91" s="460">
        <v>27586.48</v>
      </c>
      <c r="T91" s="462"/>
      <c r="U91" s="461">
        <v>0</v>
      </c>
      <c r="V91" s="460">
        <v>0</v>
      </c>
      <c r="Z91" s="253"/>
      <c r="AA91" s="254"/>
      <c r="AB91" s="253"/>
      <c r="AC91" s="253"/>
    </row>
    <row r="92" spans="14:29" ht="47.25">
      <c r="N92" s="264" t="s">
        <v>152</v>
      </c>
      <c r="O92" s="263" t="s">
        <v>209</v>
      </c>
      <c r="P92" s="263" t="s">
        <v>299</v>
      </c>
      <c r="Q92" s="262">
        <v>5</v>
      </c>
      <c r="R92" s="262">
        <v>3</v>
      </c>
      <c r="S92" s="460">
        <v>27586.48</v>
      </c>
      <c r="T92" s="462"/>
      <c r="U92" s="461">
        <v>0</v>
      </c>
      <c r="V92" s="460">
        <v>0</v>
      </c>
      <c r="Z92" s="255"/>
      <c r="AA92" s="254"/>
      <c r="AB92" s="255"/>
      <c r="AC92" s="255"/>
    </row>
    <row r="93" spans="14:29" ht="15.75">
      <c r="N93" s="267" t="s">
        <v>210</v>
      </c>
      <c r="O93" s="266" t="s">
        <v>211</v>
      </c>
      <c r="P93" s="266" t="s">
        <v>14</v>
      </c>
      <c r="Q93" s="265">
        <v>0</v>
      </c>
      <c r="R93" s="265">
        <v>0</v>
      </c>
      <c r="S93" s="457">
        <v>43600</v>
      </c>
      <c r="T93" s="462"/>
      <c r="U93" s="458">
        <v>0</v>
      </c>
      <c r="V93" s="457">
        <v>0</v>
      </c>
      <c r="Z93" s="255"/>
      <c r="AA93" s="254"/>
      <c r="AB93" s="255"/>
      <c r="AC93" s="255"/>
    </row>
    <row r="94" spans="14:29" ht="47.25">
      <c r="N94" s="264" t="s">
        <v>151</v>
      </c>
      <c r="O94" s="263" t="s">
        <v>211</v>
      </c>
      <c r="P94" s="263">
        <v>200</v>
      </c>
      <c r="Q94" s="262">
        <v>0</v>
      </c>
      <c r="R94" s="262">
        <v>0</v>
      </c>
      <c r="S94" s="460">
        <v>43600</v>
      </c>
      <c r="T94" s="462"/>
      <c r="U94" s="461">
        <v>0</v>
      </c>
      <c r="V94" s="460">
        <v>0</v>
      </c>
      <c r="Z94" s="253"/>
      <c r="AA94" s="254"/>
      <c r="AB94" s="253"/>
      <c r="AC94" s="253"/>
    </row>
    <row r="95" spans="14:29" ht="47.25">
      <c r="N95" s="264" t="s">
        <v>152</v>
      </c>
      <c r="O95" s="263" t="s">
        <v>211</v>
      </c>
      <c r="P95" s="263" t="s">
        <v>299</v>
      </c>
      <c r="Q95" s="262">
        <v>5</v>
      </c>
      <c r="R95" s="262">
        <v>3</v>
      </c>
      <c r="S95" s="460">
        <v>43600</v>
      </c>
      <c r="T95" s="462"/>
      <c r="U95" s="461">
        <v>0</v>
      </c>
      <c r="V95" s="460">
        <v>0</v>
      </c>
      <c r="Z95" s="255"/>
      <c r="AA95" s="254"/>
      <c r="AB95" s="255"/>
      <c r="AC95" s="255"/>
    </row>
    <row r="96" spans="14:29" ht="31.5">
      <c r="N96" s="267" t="s">
        <v>212</v>
      </c>
      <c r="O96" s="266" t="s">
        <v>213</v>
      </c>
      <c r="P96" s="266" t="s">
        <v>14</v>
      </c>
      <c r="Q96" s="265">
        <v>0</v>
      </c>
      <c r="R96" s="265">
        <v>0</v>
      </c>
      <c r="S96" s="457">
        <v>406788.44</v>
      </c>
      <c r="T96" s="462"/>
      <c r="U96" s="458">
        <v>9407.98</v>
      </c>
      <c r="V96" s="457">
        <v>9407.98</v>
      </c>
      <c r="Z96" s="255"/>
      <c r="AA96" s="254"/>
      <c r="AB96" s="255"/>
      <c r="AC96" s="255"/>
    </row>
    <row r="97" spans="14:29" ht="47.25">
      <c r="N97" s="264" t="s">
        <v>151</v>
      </c>
      <c r="O97" s="263" t="s">
        <v>213</v>
      </c>
      <c r="P97" s="263">
        <v>200</v>
      </c>
      <c r="Q97" s="262">
        <v>0</v>
      </c>
      <c r="R97" s="262">
        <v>0</v>
      </c>
      <c r="S97" s="460">
        <v>406788.44</v>
      </c>
      <c r="T97" s="462"/>
      <c r="U97" s="461">
        <v>9407.98</v>
      </c>
      <c r="V97" s="460">
        <v>9407.98</v>
      </c>
      <c r="Z97" s="253"/>
      <c r="AA97" s="254"/>
      <c r="AB97" s="253"/>
      <c r="AC97" s="253"/>
    </row>
    <row r="98" spans="14:29" ht="47.25">
      <c r="N98" s="264" t="s">
        <v>152</v>
      </c>
      <c r="O98" s="263" t="s">
        <v>213</v>
      </c>
      <c r="P98" s="263" t="s">
        <v>299</v>
      </c>
      <c r="Q98" s="262">
        <v>5</v>
      </c>
      <c r="R98" s="262">
        <v>3</v>
      </c>
      <c r="S98" s="460">
        <v>406788.44</v>
      </c>
      <c r="T98" s="462"/>
      <c r="U98" s="461">
        <v>9407.98</v>
      </c>
      <c r="V98" s="460">
        <v>9407.98</v>
      </c>
      <c r="Z98" s="255"/>
      <c r="AA98" s="254"/>
      <c r="AB98" s="255"/>
      <c r="AC98" s="255"/>
    </row>
    <row r="99" spans="14:29" ht="78.75">
      <c r="N99" s="267" t="s">
        <v>216</v>
      </c>
      <c r="O99" s="266" t="s">
        <v>217</v>
      </c>
      <c r="P99" s="266" t="s">
        <v>14</v>
      </c>
      <c r="Q99" s="265">
        <v>0</v>
      </c>
      <c r="R99" s="265">
        <v>0</v>
      </c>
      <c r="S99" s="457">
        <v>299429</v>
      </c>
      <c r="T99" s="462"/>
      <c r="U99" s="458">
        <v>0</v>
      </c>
      <c r="V99" s="457">
        <v>0</v>
      </c>
      <c r="Z99" s="255"/>
      <c r="AA99" s="254"/>
      <c r="AB99" s="255"/>
      <c r="AC99" s="255"/>
    </row>
    <row r="100" spans="14:29" ht="15.75">
      <c r="N100" s="264" t="s">
        <v>157</v>
      </c>
      <c r="O100" s="263" t="s">
        <v>217</v>
      </c>
      <c r="P100" s="263">
        <v>500</v>
      </c>
      <c r="Q100" s="262">
        <v>0</v>
      </c>
      <c r="R100" s="262">
        <v>0</v>
      </c>
      <c r="S100" s="460">
        <v>299429</v>
      </c>
      <c r="T100" s="462"/>
      <c r="U100" s="461">
        <v>0</v>
      </c>
      <c r="V100" s="460">
        <v>0</v>
      </c>
      <c r="Z100" s="253"/>
      <c r="AA100" s="254"/>
      <c r="AB100" s="253"/>
      <c r="AC100" s="253"/>
    </row>
    <row r="101" spans="14:29" ht="15.75">
      <c r="N101" s="264" t="s">
        <v>158</v>
      </c>
      <c r="O101" s="263" t="s">
        <v>217</v>
      </c>
      <c r="P101" s="263" t="s">
        <v>303</v>
      </c>
      <c r="Q101" s="262">
        <v>8</v>
      </c>
      <c r="R101" s="262">
        <v>1</v>
      </c>
      <c r="S101" s="460">
        <v>299429</v>
      </c>
      <c r="T101" s="462"/>
      <c r="U101" s="461">
        <v>0</v>
      </c>
      <c r="V101" s="460">
        <v>0</v>
      </c>
      <c r="Z101" s="255"/>
      <c r="AA101" s="254"/>
      <c r="AB101" s="255"/>
      <c r="AC101" s="255"/>
    </row>
    <row r="102" spans="14:29" ht="31.5">
      <c r="N102" s="267" t="s">
        <v>220</v>
      </c>
      <c r="O102" s="266" t="s">
        <v>221</v>
      </c>
      <c r="P102" s="266" t="s">
        <v>14</v>
      </c>
      <c r="Q102" s="265">
        <v>0</v>
      </c>
      <c r="R102" s="265">
        <v>0</v>
      </c>
      <c r="S102" s="457">
        <v>454039.68</v>
      </c>
      <c r="T102" s="462"/>
      <c r="U102" s="458">
        <v>433244.64</v>
      </c>
      <c r="V102" s="457">
        <v>433244.64</v>
      </c>
      <c r="Z102" s="255"/>
      <c r="AA102" s="254"/>
      <c r="AB102" s="255"/>
      <c r="AC102" s="255"/>
    </row>
    <row r="103" spans="14:29" ht="31.5">
      <c r="N103" s="264" t="s">
        <v>222</v>
      </c>
      <c r="O103" s="263" t="s">
        <v>221</v>
      </c>
      <c r="P103" s="263">
        <v>300</v>
      </c>
      <c r="Q103" s="262">
        <v>0</v>
      </c>
      <c r="R103" s="262">
        <v>0</v>
      </c>
      <c r="S103" s="460">
        <v>454039.68</v>
      </c>
      <c r="T103" s="462"/>
      <c r="U103" s="461">
        <v>433244.64</v>
      </c>
      <c r="V103" s="460">
        <v>433244.64</v>
      </c>
      <c r="Z103" s="253"/>
      <c r="AA103" s="254"/>
      <c r="AB103" s="253"/>
      <c r="AC103" s="253"/>
    </row>
    <row r="104" spans="14:29" ht="31.5">
      <c r="N104" s="264" t="s">
        <v>223</v>
      </c>
      <c r="O104" s="263" t="s">
        <v>221</v>
      </c>
      <c r="P104" s="263" t="s">
        <v>304</v>
      </c>
      <c r="Q104" s="262">
        <v>10</v>
      </c>
      <c r="R104" s="262">
        <v>1</v>
      </c>
      <c r="S104" s="460">
        <v>454039.68</v>
      </c>
      <c r="T104" s="462"/>
      <c r="U104" s="461">
        <v>433244.64</v>
      </c>
      <c r="V104" s="460">
        <v>433244.64</v>
      </c>
      <c r="Z104" s="255"/>
      <c r="AA104" s="254"/>
      <c r="AB104" s="255"/>
      <c r="AC104" s="255"/>
    </row>
    <row r="105" spans="14:29" ht="157.5">
      <c r="N105" s="267" t="s">
        <v>226</v>
      </c>
      <c r="O105" s="266" t="s">
        <v>227</v>
      </c>
      <c r="P105" s="266" t="s">
        <v>14</v>
      </c>
      <c r="Q105" s="265">
        <v>0</v>
      </c>
      <c r="R105" s="265">
        <v>0</v>
      </c>
      <c r="S105" s="457">
        <v>50000</v>
      </c>
      <c r="T105" s="462"/>
      <c r="U105" s="458">
        <v>0</v>
      </c>
      <c r="V105" s="457">
        <v>0</v>
      </c>
      <c r="Z105" s="255"/>
      <c r="AA105" s="254"/>
      <c r="AB105" s="255"/>
      <c r="AC105" s="255"/>
    </row>
    <row r="106" spans="14:29" ht="15.75">
      <c r="N106" s="264" t="s">
        <v>157</v>
      </c>
      <c r="O106" s="263" t="s">
        <v>227</v>
      </c>
      <c r="P106" s="263">
        <v>500</v>
      </c>
      <c r="Q106" s="262">
        <v>0</v>
      </c>
      <c r="R106" s="262">
        <v>0</v>
      </c>
      <c r="S106" s="460">
        <v>50000</v>
      </c>
      <c r="T106" s="462"/>
      <c r="U106" s="461">
        <v>0</v>
      </c>
      <c r="V106" s="460">
        <v>0</v>
      </c>
      <c r="Z106" s="253"/>
      <c r="AA106" s="254"/>
      <c r="AB106" s="253"/>
      <c r="AC106" s="253"/>
    </row>
    <row r="107" spans="14:29" ht="15.75">
      <c r="N107" s="264" t="s">
        <v>158</v>
      </c>
      <c r="O107" s="263" t="s">
        <v>227</v>
      </c>
      <c r="P107" s="263" t="s">
        <v>303</v>
      </c>
      <c r="Q107" s="262">
        <v>11</v>
      </c>
      <c r="R107" s="262">
        <v>2</v>
      </c>
      <c r="S107" s="460">
        <v>50000</v>
      </c>
      <c r="T107" s="462"/>
      <c r="U107" s="461">
        <v>0</v>
      </c>
      <c r="V107" s="460">
        <v>0</v>
      </c>
      <c r="Z107" s="255"/>
      <c r="AA107" s="254"/>
      <c r="AB107" s="255"/>
      <c r="AC107" s="255"/>
    </row>
    <row r="108" spans="14:29" ht="63" customHeight="1">
      <c r="N108" s="267" t="s">
        <v>167</v>
      </c>
      <c r="O108" s="266" t="s">
        <v>168</v>
      </c>
      <c r="P108" s="266" t="s">
        <v>14</v>
      </c>
      <c r="Q108" s="265">
        <v>0</v>
      </c>
      <c r="R108" s="265">
        <v>0</v>
      </c>
      <c r="S108" s="457">
        <v>138414</v>
      </c>
      <c r="T108" s="462"/>
      <c r="U108" s="458">
        <v>144888</v>
      </c>
      <c r="V108" s="457">
        <v>150543</v>
      </c>
      <c r="Z108" s="255"/>
      <c r="AA108" s="254"/>
      <c r="AB108" s="255"/>
      <c r="AC108" s="255"/>
    </row>
    <row r="109" spans="14:29" ht="110.25">
      <c r="N109" s="264" t="s">
        <v>146</v>
      </c>
      <c r="O109" s="263" t="s">
        <v>168</v>
      </c>
      <c r="P109" s="263">
        <v>100</v>
      </c>
      <c r="Q109" s="262">
        <v>0</v>
      </c>
      <c r="R109" s="262">
        <v>0</v>
      </c>
      <c r="S109" s="460">
        <v>137514</v>
      </c>
      <c r="T109" s="462"/>
      <c r="U109" s="461">
        <v>143988</v>
      </c>
      <c r="V109" s="460">
        <v>149643</v>
      </c>
      <c r="Z109" s="253"/>
      <c r="AA109" s="254"/>
      <c r="AB109" s="253"/>
      <c r="AC109" s="253"/>
    </row>
    <row r="110" spans="14:29" ht="47.25">
      <c r="N110" s="264" t="s">
        <v>147</v>
      </c>
      <c r="O110" s="263" t="s">
        <v>168</v>
      </c>
      <c r="P110" s="263" t="s">
        <v>301</v>
      </c>
      <c r="Q110" s="262">
        <v>2</v>
      </c>
      <c r="R110" s="262">
        <v>3</v>
      </c>
      <c r="S110" s="460">
        <v>137514</v>
      </c>
      <c r="T110" s="462"/>
      <c r="U110" s="461">
        <v>143988</v>
      </c>
      <c r="V110" s="460">
        <v>149643</v>
      </c>
      <c r="Z110" s="255"/>
      <c r="AA110" s="254"/>
      <c r="AB110" s="255"/>
      <c r="AC110" s="255"/>
    </row>
    <row r="111" spans="14:29" ht="47.25">
      <c r="N111" s="264" t="s">
        <v>151</v>
      </c>
      <c r="O111" s="263" t="s">
        <v>168</v>
      </c>
      <c r="P111" s="263">
        <v>200</v>
      </c>
      <c r="Q111" s="262">
        <v>0</v>
      </c>
      <c r="R111" s="262">
        <v>0</v>
      </c>
      <c r="S111" s="460">
        <v>900</v>
      </c>
      <c r="T111" s="462"/>
      <c r="U111" s="461">
        <v>900</v>
      </c>
      <c r="V111" s="460">
        <v>900</v>
      </c>
      <c r="Z111" s="255"/>
      <c r="AA111" s="254"/>
      <c r="AB111" s="255"/>
      <c r="AC111" s="255"/>
    </row>
    <row r="112" spans="14:29" ht="63" customHeight="1">
      <c r="N112" s="264" t="s">
        <v>152</v>
      </c>
      <c r="O112" s="263" t="s">
        <v>168</v>
      </c>
      <c r="P112" s="263" t="s">
        <v>299</v>
      </c>
      <c r="Q112" s="262">
        <v>2</v>
      </c>
      <c r="R112" s="262">
        <v>3</v>
      </c>
      <c r="S112" s="460">
        <v>900</v>
      </c>
      <c r="T112" s="462"/>
      <c r="U112" s="461">
        <v>900</v>
      </c>
      <c r="V112" s="460">
        <v>900</v>
      </c>
      <c r="Z112" s="253"/>
      <c r="AA112" s="254"/>
      <c r="AB112" s="253"/>
      <c r="AC112" s="253"/>
    </row>
    <row r="113" spans="14:29" ht="78.75">
      <c r="N113" s="267" t="s">
        <v>320</v>
      </c>
      <c r="O113" s="266" t="s">
        <v>321</v>
      </c>
      <c r="P113" s="266" t="s">
        <v>14</v>
      </c>
      <c r="Q113" s="265">
        <v>0</v>
      </c>
      <c r="R113" s="265">
        <v>0</v>
      </c>
      <c r="S113" s="457">
        <v>100</v>
      </c>
      <c r="T113" s="462"/>
      <c r="U113" s="458">
        <v>105</v>
      </c>
      <c r="V113" s="457">
        <v>105</v>
      </c>
      <c r="Z113" s="255"/>
      <c r="AA113" s="254"/>
      <c r="AB113" s="255"/>
      <c r="AC113" s="255"/>
    </row>
    <row r="114" spans="14:29" ht="47.25">
      <c r="N114" s="264" t="s">
        <v>151</v>
      </c>
      <c r="O114" s="263" t="s">
        <v>321</v>
      </c>
      <c r="P114" s="263">
        <v>200</v>
      </c>
      <c r="Q114" s="262">
        <v>0</v>
      </c>
      <c r="R114" s="262">
        <v>0</v>
      </c>
      <c r="S114" s="460">
        <v>100</v>
      </c>
      <c r="T114" s="462"/>
      <c r="U114" s="461">
        <v>105</v>
      </c>
      <c r="V114" s="460">
        <v>105</v>
      </c>
      <c r="Z114" s="255"/>
      <c r="AA114" s="254"/>
      <c r="AB114" s="255"/>
      <c r="AC114" s="255"/>
    </row>
    <row r="115" spans="14:29" ht="47.25">
      <c r="N115" s="264" t="s">
        <v>152</v>
      </c>
      <c r="O115" s="263" t="s">
        <v>321</v>
      </c>
      <c r="P115" s="263" t="s">
        <v>299</v>
      </c>
      <c r="Q115" s="262">
        <v>1</v>
      </c>
      <c r="R115" s="262">
        <v>4</v>
      </c>
      <c r="S115" s="460">
        <v>100</v>
      </c>
      <c r="T115" s="462"/>
      <c r="U115" s="461">
        <v>105</v>
      </c>
      <c r="V115" s="460">
        <v>105</v>
      </c>
      <c r="Z115" s="255"/>
      <c r="AA115" s="254"/>
      <c r="AB115" s="255"/>
      <c r="AC115" s="255"/>
    </row>
    <row r="116" spans="14:29" ht="157.5" customHeight="1">
      <c r="N116" s="327" t="s">
        <v>364</v>
      </c>
      <c r="O116" s="326" t="s">
        <v>365</v>
      </c>
      <c r="P116" s="326" t="s">
        <v>14</v>
      </c>
      <c r="Q116" s="325">
        <v>0</v>
      </c>
      <c r="R116" s="325">
        <v>0</v>
      </c>
      <c r="S116" s="457">
        <v>729628.66</v>
      </c>
      <c r="T116" s="462"/>
      <c r="U116" s="458">
        <v>0</v>
      </c>
      <c r="V116" s="457">
        <v>0</v>
      </c>
      <c r="Z116" s="255"/>
      <c r="AA116" s="254"/>
      <c r="AB116" s="255"/>
      <c r="AC116" s="255"/>
    </row>
    <row r="117" spans="14:29" ht="47.25">
      <c r="N117" s="324" t="s">
        <v>151</v>
      </c>
      <c r="O117" s="323" t="s">
        <v>365</v>
      </c>
      <c r="P117" s="323">
        <v>200</v>
      </c>
      <c r="Q117" s="322">
        <v>0</v>
      </c>
      <c r="R117" s="322">
        <v>0</v>
      </c>
      <c r="S117" s="460">
        <v>729628.66</v>
      </c>
      <c r="T117" s="462"/>
      <c r="U117" s="461">
        <v>0</v>
      </c>
      <c r="V117" s="460">
        <v>0</v>
      </c>
      <c r="Z117" s="255"/>
      <c r="AA117" s="254"/>
      <c r="AB117" s="255"/>
      <c r="AC117" s="255"/>
    </row>
    <row r="118" spans="14:29" ht="47.25">
      <c r="N118" s="324" t="s">
        <v>152</v>
      </c>
      <c r="O118" s="323" t="s">
        <v>365</v>
      </c>
      <c r="P118" s="323" t="s">
        <v>299</v>
      </c>
      <c r="Q118" s="322">
        <v>4</v>
      </c>
      <c r="R118" s="322">
        <v>9</v>
      </c>
      <c r="S118" s="460">
        <v>729628.66</v>
      </c>
      <c r="T118" s="462"/>
      <c r="U118" s="461">
        <v>0</v>
      </c>
      <c r="V118" s="460">
        <v>0</v>
      </c>
      <c r="Z118" s="255"/>
      <c r="AA118" s="254"/>
      <c r="AB118" s="255"/>
      <c r="AC118" s="255"/>
    </row>
    <row r="119" spans="14:29" ht="94.5">
      <c r="N119" s="456" t="s">
        <v>374</v>
      </c>
      <c r="O119" s="455" t="s">
        <v>375</v>
      </c>
      <c r="P119" s="455" t="s">
        <v>14</v>
      </c>
      <c r="Q119" s="454">
        <v>0</v>
      </c>
      <c r="R119" s="454">
        <v>0</v>
      </c>
      <c r="S119" s="457">
        <v>139900</v>
      </c>
      <c r="T119" s="462"/>
      <c r="U119" s="458">
        <v>0</v>
      </c>
      <c r="V119" s="457">
        <v>0</v>
      </c>
      <c r="Z119" s="255"/>
      <c r="AA119" s="254"/>
      <c r="AB119" s="255"/>
      <c r="AC119" s="255"/>
    </row>
    <row r="120" spans="14:29" ht="47.25">
      <c r="N120" s="453" t="s">
        <v>151</v>
      </c>
      <c r="O120" s="452" t="s">
        <v>375</v>
      </c>
      <c r="P120" s="452">
        <v>200</v>
      </c>
      <c r="Q120" s="451">
        <v>0</v>
      </c>
      <c r="R120" s="451">
        <v>0</v>
      </c>
      <c r="S120" s="460">
        <v>139900</v>
      </c>
      <c r="T120" s="462"/>
      <c r="U120" s="461">
        <v>0</v>
      </c>
      <c r="V120" s="460">
        <v>0</v>
      </c>
      <c r="Z120" s="255"/>
      <c r="AA120" s="254"/>
      <c r="AB120" s="255"/>
      <c r="AC120" s="255"/>
    </row>
    <row r="121" spans="14:29" ht="47.25">
      <c r="N121" s="453" t="s">
        <v>152</v>
      </c>
      <c r="O121" s="452" t="s">
        <v>375</v>
      </c>
      <c r="P121" s="452" t="s">
        <v>299</v>
      </c>
      <c r="Q121" s="451">
        <v>1</v>
      </c>
      <c r="R121" s="451">
        <v>4</v>
      </c>
      <c r="S121" s="460">
        <v>100000</v>
      </c>
      <c r="T121" s="462"/>
      <c r="U121" s="461">
        <v>0</v>
      </c>
      <c r="V121" s="460">
        <v>0</v>
      </c>
      <c r="Z121" s="255"/>
      <c r="AA121" s="254"/>
      <c r="AB121" s="255"/>
      <c r="AC121" s="255"/>
    </row>
    <row r="122" spans="14:29" ht="47.25">
      <c r="N122" s="453" t="s">
        <v>152</v>
      </c>
      <c r="O122" s="452" t="s">
        <v>375</v>
      </c>
      <c r="P122" s="452" t="s">
        <v>299</v>
      </c>
      <c r="Q122" s="451">
        <v>5</v>
      </c>
      <c r="R122" s="451">
        <v>3</v>
      </c>
      <c r="S122" s="460">
        <v>39900</v>
      </c>
      <c r="T122" s="462"/>
      <c r="U122" s="461">
        <v>0</v>
      </c>
      <c r="V122" s="460">
        <v>0</v>
      </c>
      <c r="Z122" s="255"/>
      <c r="AA122" s="254"/>
      <c r="AB122" s="255"/>
      <c r="AC122" s="255"/>
    </row>
    <row r="123" spans="14:29" ht="204.75">
      <c r="N123" s="388" t="s">
        <v>368</v>
      </c>
      <c r="O123" s="387" t="s">
        <v>369</v>
      </c>
      <c r="P123" s="387" t="s">
        <v>14</v>
      </c>
      <c r="Q123" s="386">
        <v>0</v>
      </c>
      <c r="R123" s="386">
        <v>0</v>
      </c>
      <c r="S123" s="457">
        <v>7327082.6600000001</v>
      </c>
      <c r="T123" s="462"/>
      <c r="U123" s="458">
        <v>0</v>
      </c>
      <c r="V123" s="457">
        <v>0</v>
      </c>
      <c r="Z123" s="255"/>
      <c r="AA123" s="254"/>
      <c r="AB123" s="255"/>
      <c r="AC123" s="255"/>
    </row>
    <row r="124" spans="14:29" ht="47.25">
      <c r="N124" s="385" t="s">
        <v>151</v>
      </c>
      <c r="O124" s="384" t="s">
        <v>369</v>
      </c>
      <c r="P124" s="384">
        <v>200</v>
      </c>
      <c r="Q124" s="383">
        <v>0</v>
      </c>
      <c r="R124" s="383">
        <v>0</v>
      </c>
      <c r="S124" s="460">
        <v>7327082.6600000001</v>
      </c>
      <c r="T124" s="462"/>
      <c r="U124" s="461">
        <v>0</v>
      </c>
      <c r="V124" s="460">
        <v>0</v>
      </c>
      <c r="Z124" s="255"/>
      <c r="AA124" s="254"/>
      <c r="AB124" s="255"/>
      <c r="AC124" s="255"/>
    </row>
    <row r="125" spans="14:29" ht="47.25">
      <c r="N125" s="385" t="s">
        <v>152</v>
      </c>
      <c r="O125" s="384" t="s">
        <v>369</v>
      </c>
      <c r="P125" s="384" t="s">
        <v>299</v>
      </c>
      <c r="Q125" s="383">
        <v>4</v>
      </c>
      <c r="R125" s="383">
        <v>9</v>
      </c>
      <c r="S125" s="460">
        <v>7327082.6600000001</v>
      </c>
      <c r="T125" s="462"/>
      <c r="U125" s="461">
        <v>0</v>
      </c>
      <c r="V125" s="460">
        <v>0</v>
      </c>
      <c r="Z125" s="255"/>
      <c r="AA125" s="254"/>
      <c r="AB125" s="255"/>
      <c r="AC125" s="255"/>
    </row>
    <row r="126" spans="14:29" ht="15.75">
      <c r="N126" s="267" t="s">
        <v>228</v>
      </c>
      <c r="O126" s="266" t="s">
        <v>229</v>
      </c>
      <c r="P126" s="266" t="s">
        <v>14</v>
      </c>
      <c r="Q126" s="265">
        <v>0</v>
      </c>
      <c r="R126" s="265">
        <v>0</v>
      </c>
      <c r="S126" s="457">
        <v>0</v>
      </c>
      <c r="T126" s="462"/>
      <c r="U126" s="458">
        <v>127204.5</v>
      </c>
      <c r="V126" s="457">
        <v>261379</v>
      </c>
      <c r="Z126" s="255"/>
      <c r="AA126" s="254"/>
      <c r="AB126" s="255"/>
      <c r="AC126" s="255"/>
    </row>
    <row r="127" spans="14:29" ht="15.75">
      <c r="N127" s="264" t="s">
        <v>228</v>
      </c>
      <c r="O127" s="263" t="s">
        <v>229</v>
      </c>
      <c r="P127" s="263">
        <v>900</v>
      </c>
      <c r="Q127" s="262">
        <v>0</v>
      </c>
      <c r="R127" s="262">
        <v>0</v>
      </c>
      <c r="S127" s="460">
        <v>0</v>
      </c>
      <c r="T127" s="462"/>
      <c r="U127" s="461">
        <v>127204.5</v>
      </c>
      <c r="V127" s="460">
        <v>261379</v>
      </c>
      <c r="Z127" s="253"/>
      <c r="AA127" s="254"/>
      <c r="AB127" s="253"/>
      <c r="AC127" s="253"/>
    </row>
    <row r="128" spans="14:29" ht="15.75">
      <c r="N128" s="264" t="s">
        <v>228</v>
      </c>
      <c r="O128" s="263" t="s">
        <v>229</v>
      </c>
      <c r="P128" s="263" t="s">
        <v>230</v>
      </c>
      <c r="Q128" s="262">
        <v>99</v>
      </c>
      <c r="R128" s="262">
        <v>99</v>
      </c>
      <c r="S128" s="460">
        <v>0</v>
      </c>
      <c r="T128" s="462"/>
      <c r="U128" s="461">
        <v>127204.5</v>
      </c>
      <c r="V128" s="460">
        <v>261379</v>
      </c>
      <c r="Z128" s="255"/>
      <c r="AA128" s="254"/>
      <c r="AB128" s="255"/>
      <c r="AC128" s="255"/>
    </row>
    <row r="129" spans="14:29" ht="78.75">
      <c r="N129" s="382" t="s">
        <v>366</v>
      </c>
      <c r="O129" s="381" t="s">
        <v>367</v>
      </c>
      <c r="P129" s="381" t="s">
        <v>14</v>
      </c>
      <c r="Q129" s="380">
        <v>0</v>
      </c>
      <c r="R129" s="380">
        <v>0</v>
      </c>
      <c r="S129" s="457">
        <v>1878985</v>
      </c>
      <c r="T129" s="462"/>
      <c r="U129" s="458">
        <v>0</v>
      </c>
      <c r="V129" s="457">
        <v>0</v>
      </c>
      <c r="Z129" s="255"/>
      <c r="AA129" s="254"/>
      <c r="AB129" s="255"/>
      <c r="AC129" s="255"/>
    </row>
    <row r="130" spans="14:29" ht="47.25">
      <c r="N130" s="379" t="s">
        <v>151</v>
      </c>
      <c r="O130" s="378" t="s">
        <v>367</v>
      </c>
      <c r="P130" s="378">
        <v>200</v>
      </c>
      <c r="Q130" s="377">
        <v>0</v>
      </c>
      <c r="R130" s="377">
        <v>0</v>
      </c>
      <c r="S130" s="460">
        <v>1878985</v>
      </c>
      <c r="T130" s="462"/>
      <c r="U130" s="461">
        <v>0</v>
      </c>
      <c r="V130" s="460">
        <v>0</v>
      </c>
      <c r="Z130" s="255"/>
      <c r="AA130" s="254"/>
      <c r="AB130" s="255"/>
      <c r="AC130" s="255"/>
    </row>
    <row r="131" spans="14:29" ht="47.25">
      <c r="N131" s="379" t="s">
        <v>152</v>
      </c>
      <c r="O131" s="378" t="s">
        <v>367</v>
      </c>
      <c r="P131" s="378" t="s">
        <v>299</v>
      </c>
      <c r="Q131" s="377">
        <v>5</v>
      </c>
      <c r="R131" s="377">
        <v>3</v>
      </c>
      <c r="S131" s="460">
        <v>1878985</v>
      </c>
      <c r="T131" s="462"/>
      <c r="U131" s="461">
        <v>0</v>
      </c>
      <c r="V131" s="460">
        <v>0</v>
      </c>
      <c r="Z131" s="255"/>
      <c r="AA131" s="254"/>
      <c r="AB131" s="255"/>
      <c r="AC131" s="255"/>
    </row>
    <row r="132" spans="14:29" ht="157.5">
      <c r="N132" s="267" t="s">
        <v>331</v>
      </c>
      <c r="O132" s="266" t="s">
        <v>332</v>
      </c>
      <c r="P132" s="266" t="s">
        <v>14</v>
      </c>
      <c r="Q132" s="265">
        <v>0</v>
      </c>
      <c r="R132" s="265">
        <v>0</v>
      </c>
      <c r="S132" s="457">
        <v>245925.74</v>
      </c>
      <c r="T132" s="462"/>
      <c r="U132" s="458">
        <v>0</v>
      </c>
      <c r="V132" s="457">
        <v>0</v>
      </c>
      <c r="Z132" s="255"/>
      <c r="AA132" s="254"/>
      <c r="AB132" s="255"/>
      <c r="AC132" s="255"/>
    </row>
    <row r="133" spans="14:29" ht="47.25">
      <c r="N133" s="264" t="s">
        <v>151</v>
      </c>
      <c r="O133" s="263" t="s">
        <v>332</v>
      </c>
      <c r="P133" s="263">
        <v>200</v>
      </c>
      <c r="Q133" s="262">
        <v>0</v>
      </c>
      <c r="R133" s="262">
        <v>0</v>
      </c>
      <c r="S133" s="460">
        <v>245925.74</v>
      </c>
      <c r="T133" s="462"/>
      <c r="U133" s="461">
        <v>0</v>
      </c>
      <c r="V133" s="460">
        <v>0</v>
      </c>
      <c r="Z133" s="255"/>
      <c r="AA133" s="254"/>
      <c r="AB133" s="255"/>
      <c r="AC133" s="255"/>
    </row>
    <row r="134" spans="14:29" ht="47.25">
      <c r="N134" s="264" t="s">
        <v>152</v>
      </c>
      <c r="O134" s="263" t="s">
        <v>332</v>
      </c>
      <c r="P134" s="263" t="s">
        <v>299</v>
      </c>
      <c r="Q134" s="262">
        <v>4</v>
      </c>
      <c r="R134" s="262">
        <v>9</v>
      </c>
      <c r="S134" s="460">
        <v>245925.74</v>
      </c>
      <c r="T134" s="462"/>
      <c r="U134" s="461">
        <v>0</v>
      </c>
      <c r="V134" s="460">
        <v>0</v>
      </c>
      <c r="Z134" s="255"/>
      <c r="AA134" s="254"/>
      <c r="AB134" s="255"/>
      <c r="AC134" s="255"/>
    </row>
    <row r="135" spans="14:29" ht="220.5">
      <c r="N135" s="376" t="s">
        <v>370</v>
      </c>
      <c r="O135" s="375" t="s">
        <v>371</v>
      </c>
      <c r="P135" s="375" t="s">
        <v>14</v>
      </c>
      <c r="Q135" s="374">
        <v>0</v>
      </c>
      <c r="R135" s="374">
        <v>0</v>
      </c>
      <c r="S135" s="457">
        <v>74010.94</v>
      </c>
      <c r="T135" s="462"/>
      <c r="U135" s="458">
        <v>0</v>
      </c>
      <c r="V135" s="457">
        <v>0</v>
      </c>
      <c r="Z135" s="255"/>
      <c r="AA135" s="254"/>
      <c r="AB135" s="255"/>
      <c r="AC135" s="255"/>
    </row>
    <row r="136" spans="14:29" ht="47.25">
      <c r="N136" s="373" t="s">
        <v>151</v>
      </c>
      <c r="O136" s="372" t="s">
        <v>371</v>
      </c>
      <c r="P136" s="372">
        <v>200</v>
      </c>
      <c r="Q136" s="371">
        <v>0</v>
      </c>
      <c r="R136" s="371">
        <v>0</v>
      </c>
      <c r="S136" s="460">
        <v>74010.94</v>
      </c>
      <c r="T136" s="462"/>
      <c r="U136" s="461">
        <v>0</v>
      </c>
      <c r="V136" s="460">
        <v>0</v>
      </c>
      <c r="Z136" s="255"/>
      <c r="AA136" s="254"/>
      <c r="AB136" s="255"/>
      <c r="AC136" s="255"/>
    </row>
    <row r="137" spans="14:29" ht="47.25">
      <c r="N137" s="373" t="s">
        <v>152</v>
      </c>
      <c r="O137" s="372" t="s">
        <v>371</v>
      </c>
      <c r="P137" s="372" t="s">
        <v>299</v>
      </c>
      <c r="Q137" s="371">
        <v>4</v>
      </c>
      <c r="R137" s="371">
        <v>9</v>
      </c>
      <c r="S137" s="460">
        <v>74010.94</v>
      </c>
      <c r="T137" s="462"/>
      <c r="U137" s="461">
        <v>0</v>
      </c>
      <c r="V137" s="460">
        <v>0</v>
      </c>
      <c r="Z137" s="255"/>
      <c r="AA137" s="254"/>
      <c r="AB137" s="255"/>
      <c r="AC137" s="255"/>
    </row>
    <row r="138" spans="14:29" ht="15.75">
      <c r="N138" s="259" t="s">
        <v>62</v>
      </c>
      <c r="O138" s="261"/>
      <c r="P138" s="260"/>
      <c r="Q138" s="260"/>
      <c r="R138" s="259"/>
      <c r="S138" s="457">
        <v>16955349.129999999</v>
      </c>
      <c r="T138" s="459"/>
      <c r="U138" s="458">
        <v>5233173</v>
      </c>
      <c r="V138" s="457">
        <v>5378228</v>
      </c>
      <c r="Z138" s="255"/>
      <c r="AA138" s="254"/>
      <c r="AB138" s="255"/>
      <c r="AC138" s="255"/>
    </row>
  </sheetData>
  <mergeCells count="7">
    <mergeCell ref="B16:K16"/>
    <mergeCell ref="S1:V5"/>
    <mergeCell ref="N8:V10"/>
    <mergeCell ref="S12:V12"/>
    <mergeCell ref="S13:S14"/>
    <mergeCell ref="U13:U14"/>
    <mergeCell ref="V13:V14"/>
  </mergeCells>
  <pageMargins left="0.98425196850393704" right="0.39370078740157483" top="0.78740157480314965" bottom="0.78740157480314965" header="0.51181102362204722" footer="0.51181102362204722"/>
  <pageSetup paperSize="9" scale="65" fitToHeight="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76"/>
  <sheetViews>
    <sheetView view="pageBreakPreview" zoomScale="115" zoomScaleSheetLayoutView="115" workbookViewId="0">
      <selection activeCell="X1" sqref="X1:AA4"/>
    </sheetView>
  </sheetViews>
  <sheetFormatPr defaultRowHeight="12.75"/>
  <cols>
    <col min="1" max="1" width="0.28515625" style="23" customWidth="1"/>
    <col min="2" max="14" width="0" style="23" hidden="1" customWidth="1"/>
    <col min="15" max="15" width="42.5703125" style="73" customWidth="1"/>
    <col min="16" max="16" width="7.140625" style="73" bestFit="1" customWidth="1"/>
    <col min="17" max="17" width="3.7109375" style="73" bestFit="1" customWidth="1"/>
    <col min="18" max="18" width="4.28515625" style="73" bestFit="1" customWidth="1"/>
    <col min="19" max="19" width="14.7109375" style="73" bestFit="1" customWidth="1"/>
    <col min="20" max="20" width="5.85546875" style="73" bestFit="1" customWidth="1"/>
    <col min="21" max="21" width="5.85546875" style="73" hidden="1" customWidth="1"/>
    <col min="22" max="22" width="7.7109375" style="73" hidden="1" customWidth="1"/>
    <col min="23" max="23" width="6.7109375" style="73" hidden="1" customWidth="1"/>
    <col min="24" max="24" width="20.28515625" style="73" bestFit="1" customWidth="1"/>
    <col min="25" max="25" width="21.42578125" style="73" bestFit="1" customWidth="1"/>
    <col min="26" max="26" width="21.28515625" style="73" bestFit="1" customWidth="1"/>
    <col min="27" max="30" width="0" style="23" hidden="1" customWidth="1"/>
    <col min="31" max="31" width="1.140625" style="23" customWidth="1"/>
    <col min="32" max="32" width="0" style="23" hidden="1" customWidth="1"/>
    <col min="33" max="255" width="1.28515625" style="23" customWidth="1"/>
    <col min="256" max="16384" width="9.140625" style="23"/>
  </cols>
  <sheetData>
    <row r="1" spans="1:32" ht="12.75" customHeight="1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3"/>
      <c r="P1" s="53"/>
      <c r="Q1" s="53"/>
      <c r="R1" s="53"/>
      <c r="S1" s="53"/>
      <c r="T1" s="53"/>
      <c r="U1" s="53"/>
      <c r="V1" s="53"/>
      <c r="W1" s="53"/>
      <c r="X1" s="522" t="s">
        <v>378</v>
      </c>
      <c r="Y1" s="522"/>
      <c r="Z1" s="522"/>
      <c r="AA1" s="522"/>
      <c r="AB1" s="28"/>
      <c r="AC1" s="28"/>
      <c r="AD1" s="28"/>
      <c r="AE1" s="28"/>
      <c r="AF1" s="28"/>
    </row>
    <row r="2" spans="1:32" ht="12.75" customHeight="1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3"/>
      <c r="P2" s="53"/>
      <c r="Q2" s="53"/>
      <c r="R2" s="53"/>
      <c r="S2" s="53"/>
      <c r="T2" s="53"/>
      <c r="U2" s="53"/>
      <c r="V2" s="53" t="s">
        <v>27</v>
      </c>
      <c r="W2" s="53"/>
      <c r="X2" s="522"/>
      <c r="Y2" s="522"/>
      <c r="Z2" s="522"/>
      <c r="AA2" s="522"/>
      <c r="AB2" s="28"/>
      <c r="AC2" s="28"/>
      <c r="AD2" s="28"/>
      <c r="AE2" s="28"/>
      <c r="AF2" s="28"/>
    </row>
    <row r="3" spans="1:32" ht="12.75" customHeight="1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3"/>
      <c r="P3" s="53"/>
      <c r="Q3" s="53"/>
      <c r="R3" s="53"/>
      <c r="S3" s="53"/>
      <c r="T3" s="53"/>
      <c r="U3" s="53"/>
      <c r="V3" s="53"/>
      <c r="W3" s="53"/>
      <c r="X3" s="522"/>
      <c r="Y3" s="522"/>
      <c r="Z3" s="522"/>
      <c r="AA3" s="522"/>
      <c r="AB3" s="28"/>
      <c r="AC3" s="28"/>
      <c r="AD3" s="28"/>
      <c r="AE3" s="28"/>
      <c r="AF3" s="28"/>
    </row>
    <row r="4" spans="1:32" ht="21" customHeight="1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3"/>
      <c r="P4" s="53"/>
      <c r="Q4" s="53"/>
      <c r="R4" s="53"/>
      <c r="S4" s="53"/>
      <c r="T4" s="53"/>
      <c r="U4" s="53"/>
      <c r="V4" s="53"/>
      <c r="W4" s="53"/>
      <c r="X4" s="522"/>
      <c r="Y4" s="522"/>
      <c r="Z4" s="522"/>
      <c r="AA4" s="522"/>
      <c r="AB4" s="28"/>
      <c r="AC4" s="28"/>
      <c r="AD4" s="28"/>
      <c r="AE4" s="28"/>
      <c r="AF4" s="28"/>
    </row>
    <row r="5" spans="1:32" ht="18.75" customHeight="1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3"/>
      <c r="P5" s="53"/>
      <c r="Q5" s="53"/>
      <c r="R5" s="53"/>
      <c r="S5" s="53"/>
      <c r="T5" s="53"/>
      <c r="U5" s="53"/>
      <c r="V5" s="53"/>
      <c r="W5" s="53"/>
      <c r="X5" s="53"/>
      <c r="Y5" s="54"/>
      <c r="Z5" s="54"/>
      <c r="AA5" s="28"/>
      <c r="AB5" s="28"/>
      <c r="AC5" s="28"/>
      <c r="AD5" s="28"/>
      <c r="AE5" s="28"/>
      <c r="AF5" s="28"/>
    </row>
    <row r="6" spans="1:32" s="57" customFormat="1" ht="49.5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38" t="s">
        <v>338</v>
      </c>
      <c r="P6" s="538"/>
      <c r="Q6" s="538"/>
      <c r="R6" s="538"/>
      <c r="S6" s="538"/>
      <c r="T6" s="538"/>
      <c r="U6" s="538"/>
      <c r="V6" s="538"/>
      <c r="W6" s="538"/>
      <c r="X6" s="538"/>
      <c r="Y6" s="538"/>
      <c r="Z6" s="538"/>
      <c r="AA6" s="56"/>
      <c r="AB6" s="56"/>
      <c r="AC6" s="56"/>
      <c r="AD6" s="56"/>
      <c r="AE6" s="56"/>
      <c r="AF6" s="56"/>
    </row>
    <row r="7" spans="1:32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3"/>
      <c r="P7" s="53"/>
      <c r="Q7" s="53"/>
      <c r="R7" s="53"/>
      <c r="S7" s="53"/>
      <c r="T7" s="53"/>
      <c r="U7" s="53"/>
      <c r="V7" s="53"/>
      <c r="W7" s="53"/>
      <c r="X7" s="53"/>
      <c r="Y7" s="54"/>
      <c r="Z7" s="54"/>
      <c r="AA7" s="28"/>
      <c r="AB7" s="28"/>
      <c r="AC7" s="28"/>
      <c r="AD7" s="28"/>
      <c r="AE7" s="28"/>
      <c r="AF7" s="28"/>
    </row>
    <row r="8" spans="1:32" ht="15.75">
      <c r="A8" s="58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3"/>
      <c r="P8" s="53"/>
      <c r="Q8" s="53"/>
      <c r="R8" s="53"/>
      <c r="S8" s="53"/>
      <c r="T8" s="53"/>
      <c r="U8" s="53"/>
      <c r="V8" s="53"/>
      <c r="W8" s="53"/>
      <c r="X8" s="59" t="s">
        <v>13</v>
      </c>
      <c r="Y8" s="59"/>
      <c r="Z8" s="59"/>
      <c r="AA8" s="58"/>
      <c r="AB8" s="28"/>
      <c r="AC8" s="28"/>
      <c r="AD8" s="28"/>
      <c r="AE8" s="28"/>
      <c r="AF8" s="28"/>
    </row>
    <row r="9" spans="1:32" ht="16.5" thickBot="1">
      <c r="A9" s="58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539" t="s">
        <v>18</v>
      </c>
      <c r="P9" s="539" t="s">
        <v>28</v>
      </c>
      <c r="Q9" s="539" t="s">
        <v>19</v>
      </c>
      <c r="R9" s="539" t="s">
        <v>20</v>
      </c>
      <c r="S9" s="539" t="s">
        <v>21</v>
      </c>
      <c r="T9" s="539" t="s">
        <v>22</v>
      </c>
      <c r="U9" s="131"/>
      <c r="V9" s="539" t="s">
        <v>14</v>
      </c>
      <c r="W9" s="544" t="s">
        <v>15</v>
      </c>
      <c r="X9" s="530" t="s">
        <v>139</v>
      </c>
      <c r="Y9" s="545" t="s">
        <v>140</v>
      </c>
      <c r="Z9" s="545" t="s">
        <v>343</v>
      </c>
      <c r="AA9" s="58"/>
      <c r="AB9" s="61"/>
      <c r="AC9" s="28"/>
      <c r="AD9" s="28"/>
      <c r="AE9" s="28"/>
      <c r="AF9" s="28"/>
    </row>
    <row r="10" spans="1:32" ht="33.75">
      <c r="A10" s="58"/>
      <c r="B10" s="62" t="s">
        <v>29</v>
      </c>
      <c r="C10" s="63"/>
      <c r="D10" s="63" t="s">
        <v>16</v>
      </c>
      <c r="E10" s="63"/>
      <c r="F10" s="63"/>
      <c r="G10" s="63"/>
      <c r="H10" s="63"/>
      <c r="I10" s="63"/>
      <c r="J10" s="62"/>
      <c r="K10" s="63"/>
      <c r="L10" s="63"/>
      <c r="M10" s="63"/>
      <c r="N10" s="63"/>
      <c r="O10" s="539"/>
      <c r="P10" s="539"/>
      <c r="Q10" s="539"/>
      <c r="R10" s="539"/>
      <c r="S10" s="539"/>
      <c r="T10" s="539"/>
      <c r="U10" s="131"/>
      <c r="V10" s="539" t="s">
        <v>23</v>
      </c>
      <c r="W10" s="544"/>
      <c r="X10" s="530"/>
      <c r="Y10" s="545"/>
      <c r="Z10" s="545"/>
      <c r="AA10" s="64"/>
      <c r="AB10" s="64"/>
      <c r="AC10" s="64"/>
      <c r="AD10" s="64"/>
      <c r="AE10" s="61"/>
      <c r="AF10" s="28"/>
    </row>
    <row r="11" spans="1:32" ht="15.75">
      <c r="A11" s="58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6">
        <v>1</v>
      </c>
      <c r="P11" s="67">
        <v>2</v>
      </c>
      <c r="Q11" s="66">
        <v>3</v>
      </c>
      <c r="R11" s="66">
        <v>4</v>
      </c>
      <c r="S11" s="66">
        <v>5</v>
      </c>
      <c r="T11" s="66">
        <v>6</v>
      </c>
      <c r="U11" s="66"/>
      <c r="V11" s="66"/>
      <c r="W11" s="68"/>
      <c r="X11" s="66">
        <v>7</v>
      </c>
      <c r="Y11" s="66">
        <v>8</v>
      </c>
      <c r="Z11" s="66">
        <v>9</v>
      </c>
      <c r="AA11" s="64"/>
      <c r="AB11" s="64"/>
      <c r="AC11" s="64"/>
      <c r="AD11" s="64"/>
      <c r="AE11" s="61"/>
      <c r="AF11" s="28"/>
    </row>
    <row r="12" spans="1:32" ht="31.5">
      <c r="A12" s="69"/>
      <c r="B12" s="542" t="s">
        <v>30</v>
      </c>
      <c r="C12" s="542"/>
      <c r="D12" s="542"/>
      <c r="E12" s="542"/>
      <c r="F12" s="542"/>
      <c r="G12" s="542"/>
      <c r="H12" s="542"/>
      <c r="I12" s="542"/>
      <c r="J12" s="542"/>
      <c r="K12" s="542"/>
      <c r="L12" s="542"/>
      <c r="M12" s="70">
        <v>9999</v>
      </c>
      <c r="N12" s="71"/>
      <c r="O12" s="282" t="s">
        <v>231</v>
      </c>
      <c r="P12" s="281">
        <v>822</v>
      </c>
      <c r="Q12" s="280">
        <v>0</v>
      </c>
      <c r="R12" s="280">
        <v>0</v>
      </c>
      <c r="S12" s="279" t="s">
        <v>14</v>
      </c>
      <c r="T12" s="278" t="s">
        <v>14</v>
      </c>
      <c r="U12" s="272">
        <v>0</v>
      </c>
      <c r="V12" s="536"/>
      <c r="W12" s="537"/>
      <c r="X12" s="486">
        <v>16955349.129999999</v>
      </c>
      <c r="Y12" s="486">
        <v>5233173</v>
      </c>
      <c r="Z12" s="485">
        <v>5378228</v>
      </c>
      <c r="AA12" s="72" t="s">
        <v>26</v>
      </c>
      <c r="AB12" s="546"/>
      <c r="AC12" s="547"/>
      <c r="AD12" s="547"/>
      <c r="AE12" s="58"/>
      <c r="AF12" s="28"/>
    </row>
    <row r="13" spans="1:32" ht="31.5">
      <c r="A13" s="69"/>
      <c r="B13" s="542" t="s">
        <v>25</v>
      </c>
      <c r="C13" s="542"/>
      <c r="D13" s="542"/>
      <c r="E13" s="542"/>
      <c r="F13" s="542"/>
      <c r="G13" s="542"/>
      <c r="H13" s="542"/>
      <c r="I13" s="542"/>
      <c r="J13" s="542"/>
      <c r="K13" s="542"/>
      <c r="L13" s="542"/>
      <c r="M13" s="70">
        <v>113</v>
      </c>
      <c r="N13" s="71"/>
      <c r="O13" s="282" t="s">
        <v>25</v>
      </c>
      <c r="P13" s="281">
        <v>822</v>
      </c>
      <c r="Q13" s="280">
        <v>1</v>
      </c>
      <c r="R13" s="280">
        <v>0</v>
      </c>
      <c r="S13" s="279" t="s">
        <v>14</v>
      </c>
      <c r="T13" s="278" t="s">
        <v>14</v>
      </c>
      <c r="U13" s="272">
        <v>0</v>
      </c>
      <c r="V13" s="536"/>
      <c r="W13" s="537"/>
      <c r="X13" s="486">
        <v>3403347.34</v>
      </c>
      <c r="Y13" s="486">
        <v>3257748.91</v>
      </c>
      <c r="Z13" s="485">
        <v>3158503.9</v>
      </c>
      <c r="AA13" s="72" t="s">
        <v>26</v>
      </c>
      <c r="AB13" s="546"/>
      <c r="AC13" s="547"/>
      <c r="AD13" s="547"/>
      <c r="AE13" s="58"/>
      <c r="AF13" s="28"/>
    </row>
    <row r="14" spans="1:32" ht="63">
      <c r="A14" s="69"/>
      <c r="B14" s="543" t="s">
        <v>31</v>
      </c>
      <c r="C14" s="543"/>
      <c r="D14" s="543"/>
      <c r="E14" s="542"/>
      <c r="F14" s="542"/>
      <c r="G14" s="542"/>
      <c r="H14" s="542"/>
      <c r="I14" s="542"/>
      <c r="J14" s="542"/>
      <c r="K14" s="542"/>
      <c r="L14" s="542"/>
      <c r="M14" s="70">
        <v>102</v>
      </c>
      <c r="N14" s="71"/>
      <c r="O14" s="282" t="s">
        <v>31</v>
      </c>
      <c r="P14" s="281">
        <v>822</v>
      </c>
      <c r="Q14" s="280">
        <v>1</v>
      </c>
      <c r="R14" s="280">
        <v>2</v>
      </c>
      <c r="S14" s="279" t="s">
        <v>14</v>
      </c>
      <c r="T14" s="278" t="s">
        <v>14</v>
      </c>
      <c r="U14" s="272">
        <v>0</v>
      </c>
      <c r="V14" s="536"/>
      <c r="W14" s="537"/>
      <c r="X14" s="486">
        <v>922551</v>
      </c>
      <c r="Y14" s="486">
        <v>922551</v>
      </c>
      <c r="Z14" s="485">
        <v>922551</v>
      </c>
      <c r="AA14" s="72" t="s">
        <v>32</v>
      </c>
      <c r="AB14" s="546"/>
      <c r="AC14" s="547"/>
      <c r="AD14" s="547"/>
      <c r="AE14" s="58"/>
      <c r="AF14" s="28"/>
    </row>
    <row r="15" spans="1:32" ht="31.5">
      <c r="O15" s="282" t="s">
        <v>141</v>
      </c>
      <c r="P15" s="281">
        <v>822</v>
      </c>
      <c r="Q15" s="280">
        <v>1</v>
      </c>
      <c r="R15" s="280">
        <v>2</v>
      </c>
      <c r="S15" s="279" t="s">
        <v>142</v>
      </c>
      <c r="T15" s="278" t="s">
        <v>14</v>
      </c>
      <c r="U15" s="272" t="s">
        <v>143</v>
      </c>
      <c r="V15" s="536"/>
      <c r="W15" s="537"/>
      <c r="X15" s="486">
        <v>922551</v>
      </c>
      <c r="Y15" s="486">
        <v>922551</v>
      </c>
      <c r="Z15" s="485">
        <v>922551</v>
      </c>
    </row>
    <row r="16" spans="1:32" ht="15.75">
      <c r="O16" s="282" t="s">
        <v>144</v>
      </c>
      <c r="P16" s="281">
        <v>822</v>
      </c>
      <c r="Q16" s="280">
        <v>1</v>
      </c>
      <c r="R16" s="280">
        <v>2</v>
      </c>
      <c r="S16" s="279" t="s">
        <v>145</v>
      </c>
      <c r="T16" s="278" t="s">
        <v>14</v>
      </c>
      <c r="U16" s="272" t="s">
        <v>143</v>
      </c>
      <c r="V16" s="536"/>
      <c r="W16" s="537"/>
      <c r="X16" s="486">
        <v>922551</v>
      </c>
      <c r="Y16" s="486">
        <v>922551</v>
      </c>
      <c r="Z16" s="485">
        <v>922551</v>
      </c>
    </row>
    <row r="17" spans="15:26" ht="94.5">
      <c r="O17" s="277" t="s">
        <v>146</v>
      </c>
      <c r="P17" s="276">
        <v>822</v>
      </c>
      <c r="Q17" s="275">
        <v>1</v>
      </c>
      <c r="R17" s="275">
        <v>2</v>
      </c>
      <c r="S17" s="274" t="s">
        <v>145</v>
      </c>
      <c r="T17" s="273">
        <v>100</v>
      </c>
      <c r="U17" s="272" t="s">
        <v>143</v>
      </c>
      <c r="V17" s="540"/>
      <c r="W17" s="541"/>
      <c r="X17" s="484">
        <v>922551</v>
      </c>
      <c r="Y17" s="484">
        <v>922551</v>
      </c>
      <c r="Z17" s="483">
        <v>922551</v>
      </c>
    </row>
    <row r="18" spans="15:26" ht="47.25">
      <c r="O18" s="277" t="s">
        <v>147</v>
      </c>
      <c r="P18" s="276">
        <v>822</v>
      </c>
      <c r="Q18" s="275">
        <v>1</v>
      </c>
      <c r="R18" s="275">
        <v>2</v>
      </c>
      <c r="S18" s="274" t="s">
        <v>145</v>
      </c>
      <c r="T18" s="273">
        <v>120</v>
      </c>
      <c r="U18" s="272" t="s">
        <v>143</v>
      </c>
      <c r="V18" s="540"/>
      <c r="W18" s="541"/>
      <c r="X18" s="484">
        <v>922551</v>
      </c>
      <c r="Y18" s="484">
        <v>922551</v>
      </c>
      <c r="Z18" s="483">
        <v>922551</v>
      </c>
    </row>
    <row r="19" spans="15:26" ht="94.5">
      <c r="O19" s="282" t="s">
        <v>148</v>
      </c>
      <c r="P19" s="281">
        <v>822</v>
      </c>
      <c r="Q19" s="280">
        <v>1</v>
      </c>
      <c r="R19" s="280">
        <v>4</v>
      </c>
      <c r="S19" s="279" t="s">
        <v>14</v>
      </c>
      <c r="T19" s="278" t="s">
        <v>14</v>
      </c>
      <c r="U19" s="272">
        <v>0</v>
      </c>
      <c r="V19" s="536"/>
      <c r="W19" s="537"/>
      <c r="X19" s="486">
        <v>2390438.42</v>
      </c>
      <c r="Y19" s="486">
        <v>2257709.52</v>
      </c>
      <c r="Z19" s="485">
        <v>2212488.69</v>
      </c>
    </row>
    <row r="20" spans="15:26" ht="31.5">
      <c r="O20" s="282" t="s">
        <v>141</v>
      </c>
      <c r="P20" s="281">
        <v>822</v>
      </c>
      <c r="Q20" s="280">
        <v>1</v>
      </c>
      <c r="R20" s="280">
        <v>4</v>
      </c>
      <c r="S20" s="279" t="s">
        <v>142</v>
      </c>
      <c r="T20" s="278" t="s">
        <v>14</v>
      </c>
      <c r="U20" s="272" t="s">
        <v>143</v>
      </c>
      <c r="V20" s="536"/>
      <c r="W20" s="537"/>
      <c r="X20" s="486">
        <v>2390438.42</v>
      </c>
      <c r="Y20" s="486">
        <v>2257709.52</v>
      </c>
      <c r="Z20" s="485">
        <v>2212488.69</v>
      </c>
    </row>
    <row r="21" spans="15:26" ht="31.5">
      <c r="O21" s="282" t="s">
        <v>149</v>
      </c>
      <c r="P21" s="281">
        <v>822</v>
      </c>
      <c r="Q21" s="280">
        <v>1</v>
      </c>
      <c r="R21" s="280">
        <v>4</v>
      </c>
      <c r="S21" s="279" t="s">
        <v>150</v>
      </c>
      <c r="T21" s="278" t="s">
        <v>14</v>
      </c>
      <c r="U21" s="272" t="s">
        <v>143</v>
      </c>
      <c r="V21" s="536"/>
      <c r="W21" s="537"/>
      <c r="X21" s="486">
        <v>2283666.42</v>
      </c>
      <c r="Y21" s="486">
        <v>2257604.52</v>
      </c>
      <c r="Z21" s="485">
        <v>2212383.69</v>
      </c>
    </row>
    <row r="22" spans="15:26" ht="94.5">
      <c r="O22" s="277" t="s">
        <v>146</v>
      </c>
      <c r="P22" s="276">
        <v>822</v>
      </c>
      <c r="Q22" s="275">
        <v>1</v>
      </c>
      <c r="R22" s="275">
        <v>4</v>
      </c>
      <c r="S22" s="274" t="s">
        <v>150</v>
      </c>
      <c r="T22" s="273">
        <v>100</v>
      </c>
      <c r="U22" s="272" t="s">
        <v>143</v>
      </c>
      <c r="V22" s="540"/>
      <c r="W22" s="541"/>
      <c r="X22" s="484">
        <v>1700000</v>
      </c>
      <c r="Y22" s="484">
        <v>1700000</v>
      </c>
      <c r="Z22" s="483">
        <v>1700000</v>
      </c>
    </row>
    <row r="23" spans="15:26" ht="47.25">
      <c r="O23" s="277" t="s">
        <v>147</v>
      </c>
      <c r="P23" s="276">
        <v>822</v>
      </c>
      <c r="Q23" s="275">
        <v>1</v>
      </c>
      <c r="R23" s="275">
        <v>4</v>
      </c>
      <c r="S23" s="274" t="s">
        <v>150</v>
      </c>
      <c r="T23" s="273">
        <v>120</v>
      </c>
      <c r="U23" s="272" t="s">
        <v>143</v>
      </c>
      <c r="V23" s="540"/>
      <c r="W23" s="541"/>
      <c r="X23" s="484">
        <v>1700000</v>
      </c>
      <c r="Y23" s="484">
        <v>1700000</v>
      </c>
      <c r="Z23" s="483">
        <v>1700000</v>
      </c>
    </row>
    <row r="24" spans="15:26" ht="47.25">
      <c r="O24" s="277" t="s">
        <v>151</v>
      </c>
      <c r="P24" s="276">
        <v>822</v>
      </c>
      <c r="Q24" s="275">
        <v>1</v>
      </c>
      <c r="R24" s="275">
        <v>4</v>
      </c>
      <c r="S24" s="274" t="s">
        <v>150</v>
      </c>
      <c r="T24" s="273">
        <v>200</v>
      </c>
      <c r="U24" s="272" t="s">
        <v>143</v>
      </c>
      <c r="V24" s="540"/>
      <c r="W24" s="541"/>
      <c r="X24" s="484">
        <v>576927.26</v>
      </c>
      <c r="Y24" s="484">
        <v>554582.52</v>
      </c>
      <c r="Z24" s="483">
        <v>509361.69</v>
      </c>
    </row>
    <row r="25" spans="15:26" ht="47.25">
      <c r="O25" s="277" t="s">
        <v>152</v>
      </c>
      <c r="P25" s="276">
        <v>822</v>
      </c>
      <c r="Q25" s="275">
        <v>1</v>
      </c>
      <c r="R25" s="275">
        <v>4</v>
      </c>
      <c r="S25" s="274" t="s">
        <v>150</v>
      </c>
      <c r="T25" s="273">
        <v>240</v>
      </c>
      <c r="U25" s="272" t="s">
        <v>143</v>
      </c>
      <c r="V25" s="540"/>
      <c r="W25" s="541"/>
      <c r="X25" s="484">
        <v>576927.26</v>
      </c>
      <c r="Y25" s="484">
        <v>554582.52</v>
      </c>
      <c r="Z25" s="483">
        <v>509361.69</v>
      </c>
    </row>
    <row r="26" spans="15:26" ht="15.75">
      <c r="O26" s="277" t="s">
        <v>153</v>
      </c>
      <c r="P26" s="276">
        <v>822</v>
      </c>
      <c r="Q26" s="275">
        <v>1</v>
      </c>
      <c r="R26" s="275">
        <v>4</v>
      </c>
      <c r="S26" s="274" t="s">
        <v>150</v>
      </c>
      <c r="T26" s="273">
        <v>800</v>
      </c>
      <c r="U26" s="272" t="s">
        <v>143</v>
      </c>
      <c r="V26" s="540"/>
      <c r="W26" s="541"/>
      <c r="X26" s="484">
        <v>6739.16</v>
      </c>
      <c r="Y26" s="484">
        <v>3022</v>
      </c>
      <c r="Z26" s="483">
        <v>3022</v>
      </c>
    </row>
    <row r="27" spans="15:26" ht="31.5" customHeight="1">
      <c r="O27" s="277" t="s">
        <v>154</v>
      </c>
      <c r="P27" s="276">
        <v>822</v>
      </c>
      <c r="Q27" s="275">
        <v>1</v>
      </c>
      <c r="R27" s="275">
        <v>4</v>
      </c>
      <c r="S27" s="274" t="s">
        <v>150</v>
      </c>
      <c r="T27" s="273">
        <v>850</v>
      </c>
      <c r="U27" s="272" t="s">
        <v>143</v>
      </c>
      <c r="V27" s="540"/>
      <c r="W27" s="541"/>
      <c r="X27" s="484">
        <v>6739.16</v>
      </c>
      <c r="Y27" s="484">
        <v>3022</v>
      </c>
      <c r="Z27" s="483">
        <v>3022</v>
      </c>
    </row>
    <row r="28" spans="15:26" ht="94.5">
      <c r="O28" s="282" t="s">
        <v>155</v>
      </c>
      <c r="P28" s="281">
        <v>822</v>
      </c>
      <c r="Q28" s="280">
        <v>1</v>
      </c>
      <c r="R28" s="280">
        <v>4</v>
      </c>
      <c r="S28" s="279" t="s">
        <v>156</v>
      </c>
      <c r="T28" s="278" t="s">
        <v>14</v>
      </c>
      <c r="U28" s="272" t="s">
        <v>143</v>
      </c>
      <c r="V28" s="536"/>
      <c r="W28" s="537"/>
      <c r="X28" s="486">
        <v>6672</v>
      </c>
      <c r="Y28" s="486">
        <v>0</v>
      </c>
      <c r="Z28" s="485">
        <v>0</v>
      </c>
    </row>
    <row r="29" spans="15:26" ht="15.75">
      <c r="O29" s="277" t="s">
        <v>157</v>
      </c>
      <c r="P29" s="276">
        <v>822</v>
      </c>
      <c r="Q29" s="275">
        <v>1</v>
      </c>
      <c r="R29" s="275">
        <v>4</v>
      </c>
      <c r="S29" s="274" t="s">
        <v>156</v>
      </c>
      <c r="T29" s="273">
        <v>500</v>
      </c>
      <c r="U29" s="272" t="s">
        <v>143</v>
      </c>
      <c r="V29" s="540"/>
      <c r="W29" s="541"/>
      <c r="X29" s="484">
        <v>6672</v>
      </c>
      <c r="Y29" s="484">
        <v>0</v>
      </c>
      <c r="Z29" s="483">
        <v>0</v>
      </c>
    </row>
    <row r="30" spans="15:26" ht="31.5" customHeight="1">
      <c r="O30" s="277" t="s">
        <v>158</v>
      </c>
      <c r="P30" s="276">
        <v>822</v>
      </c>
      <c r="Q30" s="275">
        <v>1</v>
      </c>
      <c r="R30" s="275">
        <v>4</v>
      </c>
      <c r="S30" s="274" t="s">
        <v>156</v>
      </c>
      <c r="T30" s="273">
        <v>540</v>
      </c>
      <c r="U30" s="272" t="s">
        <v>143</v>
      </c>
      <c r="V30" s="540"/>
      <c r="W30" s="541"/>
      <c r="X30" s="484">
        <v>6672</v>
      </c>
      <c r="Y30" s="484">
        <v>0</v>
      </c>
      <c r="Z30" s="483">
        <v>0</v>
      </c>
    </row>
    <row r="31" spans="15:26" ht="78.75">
      <c r="O31" s="282" t="s">
        <v>320</v>
      </c>
      <c r="P31" s="281">
        <v>822</v>
      </c>
      <c r="Q31" s="280">
        <v>1</v>
      </c>
      <c r="R31" s="280">
        <v>4</v>
      </c>
      <c r="S31" s="279" t="s">
        <v>321</v>
      </c>
      <c r="T31" s="278" t="s">
        <v>14</v>
      </c>
      <c r="U31" s="272" t="s">
        <v>143</v>
      </c>
      <c r="V31" s="536"/>
      <c r="W31" s="537"/>
      <c r="X31" s="486">
        <v>100</v>
      </c>
      <c r="Y31" s="486">
        <v>105</v>
      </c>
      <c r="Z31" s="485">
        <v>105</v>
      </c>
    </row>
    <row r="32" spans="15:26" ht="47.25">
      <c r="O32" s="277" t="s">
        <v>151</v>
      </c>
      <c r="P32" s="276">
        <v>822</v>
      </c>
      <c r="Q32" s="275">
        <v>1</v>
      </c>
      <c r="R32" s="275">
        <v>4</v>
      </c>
      <c r="S32" s="274" t="s">
        <v>321</v>
      </c>
      <c r="T32" s="273">
        <v>200</v>
      </c>
      <c r="U32" s="272" t="s">
        <v>143</v>
      </c>
      <c r="V32" s="540"/>
      <c r="W32" s="541"/>
      <c r="X32" s="484">
        <v>100</v>
      </c>
      <c r="Y32" s="484">
        <v>105</v>
      </c>
      <c r="Z32" s="483">
        <v>105</v>
      </c>
    </row>
    <row r="33" spans="15:26" ht="47.25">
      <c r="O33" s="277" t="s">
        <v>152</v>
      </c>
      <c r="P33" s="276">
        <v>822</v>
      </c>
      <c r="Q33" s="275">
        <v>1</v>
      </c>
      <c r="R33" s="275">
        <v>4</v>
      </c>
      <c r="S33" s="274" t="s">
        <v>321</v>
      </c>
      <c r="T33" s="273">
        <v>240</v>
      </c>
      <c r="U33" s="272" t="s">
        <v>143</v>
      </c>
      <c r="V33" s="540"/>
      <c r="W33" s="541"/>
      <c r="X33" s="484">
        <v>100</v>
      </c>
      <c r="Y33" s="484">
        <v>105</v>
      </c>
      <c r="Z33" s="483">
        <v>105</v>
      </c>
    </row>
    <row r="34" spans="15:26" ht="69.75" customHeight="1">
      <c r="O34" s="482" t="s">
        <v>374</v>
      </c>
      <c r="P34" s="481">
        <v>822</v>
      </c>
      <c r="Q34" s="480">
        <v>1</v>
      </c>
      <c r="R34" s="480">
        <v>4</v>
      </c>
      <c r="S34" s="479" t="s">
        <v>375</v>
      </c>
      <c r="T34" s="478" t="s">
        <v>14</v>
      </c>
      <c r="U34" s="272"/>
      <c r="V34" s="419"/>
      <c r="W34" s="420"/>
      <c r="X34" s="486">
        <v>100000</v>
      </c>
      <c r="Y34" s="486">
        <v>0</v>
      </c>
      <c r="Z34" s="485">
        <v>0</v>
      </c>
    </row>
    <row r="35" spans="15:26" ht="69.75" customHeight="1">
      <c r="O35" s="477" t="s">
        <v>151</v>
      </c>
      <c r="P35" s="476">
        <v>822</v>
      </c>
      <c r="Q35" s="475">
        <v>1</v>
      </c>
      <c r="R35" s="475">
        <v>4</v>
      </c>
      <c r="S35" s="474" t="s">
        <v>375</v>
      </c>
      <c r="T35" s="473">
        <v>200</v>
      </c>
      <c r="U35" s="272"/>
      <c r="V35" s="419"/>
      <c r="W35" s="420"/>
      <c r="X35" s="484">
        <v>100000</v>
      </c>
      <c r="Y35" s="484">
        <v>0</v>
      </c>
      <c r="Z35" s="483">
        <v>0</v>
      </c>
    </row>
    <row r="36" spans="15:26" ht="69.75" customHeight="1">
      <c r="O36" s="477" t="s">
        <v>152</v>
      </c>
      <c r="P36" s="476">
        <v>822</v>
      </c>
      <c r="Q36" s="475">
        <v>1</v>
      </c>
      <c r="R36" s="475">
        <v>4</v>
      </c>
      <c r="S36" s="474" t="s">
        <v>375</v>
      </c>
      <c r="T36" s="473">
        <v>240</v>
      </c>
      <c r="U36" s="272"/>
      <c r="V36" s="419"/>
      <c r="W36" s="420"/>
      <c r="X36" s="484">
        <v>100000</v>
      </c>
      <c r="Y36" s="484">
        <v>0</v>
      </c>
      <c r="Z36" s="483">
        <v>0</v>
      </c>
    </row>
    <row r="37" spans="15:26" ht="78.75">
      <c r="O37" s="282" t="s">
        <v>159</v>
      </c>
      <c r="P37" s="281">
        <v>822</v>
      </c>
      <c r="Q37" s="280">
        <v>1</v>
      </c>
      <c r="R37" s="280">
        <v>6</v>
      </c>
      <c r="S37" s="279" t="s">
        <v>14</v>
      </c>
      <c r="T37" s="278" t="s">
        <v>14</v>
      </c>
      <c r="U37" s="272">
        <v>0</v>
      </c>
      <c r="V37" s="536"/>
      <c r="W37" s="537"/>
      <c r="X37" s="486">
        <v>19800</v>
      </c>
      <c r="Y37" s="486">
        <v>0</v>
      </c>
      <c r="Z37" s="485">
        <v>0</v>
      </c>
    </row>
    <row r="38" spans="15:26" ht="31.5">
      <c r="O38" s="282" t="s">
        <v>141</v>
      </c>
      <c r="P38" s="281">
        <v>822</v>
      </c>
      <c r="Q38" s="280">
        <v>1</v>
      </c>
      <c r="R38" s="280">
        <v>6</v>
      </c>
      <c r="S38" s="279" t="s">
        <v>142</v>
      </c>
      <c r="T38" s="278" t="s">
        <v>14</v>
      </c>
      <c r="U38" s="272" t="s">
        <v>143</v>
      </c>
      <c r="V38" s="536"/>
      <c r="W38" s="537"/>
      <c r="X38" s="486">
        <v>19800</v>
      </c>
      <c r="Y38" s="486">
        <v>0</v>
      </c>
      <c r="Z38" s="485">
        <v>0</v>
      </c>
    </row>
    <row r="39" spans="15:26" ht="47.25">
      <c r="O39" s="282" t="s">
        <v>160</v>
      </c>
      <c r="P39" s="281">
        <v>822</v>
      </c>
      <c r="Q39" s="280">
        <v>1</v>
      </c>
      <c r="R39" s="280">
        <v>6</v>
      </c>
      <c r="S39" s="279" t="s">
        <v>161</v>
      </c>
      <c r="T39" s="278" t="s">
        <v>14</v>
      </c>
      <c r="U39" s="272" t="s">
        <v>143</v>
      </c>
      <c r="V39" s="536"/>
      <c r="W39" s="537"/>
      <c r="X39" s="486">
        <v>19800</v>
      </c>
      <c r="Y39" s="486">
        <v>0</v>
      </c>
      <c r="Z39" s="485">
        <v>0</v>
      </c>
    </row>
    <row r="40" spans="15:26" ht="15.75">
      <c r="O40" s="277" t="s">
        <v>157</v>
      </c>
      <c r="P40" s="276">
        <v>822</v>
      </c>
      <c r="Q40" s="275">
        <v>1</v>
      </c>
      <c r="R40" s="275">
        <v>6</v>
      </c>
      <c r="S40" s="274" t="s">
        <v>161</v>
      </c>
      <c r="T40" s="273">
        <v>500</v>
      </c>
      <c r="U40" s="272" t="s">
        <v>143</v>
      </c>
      <c r="V40" s="540"/>
      <c r="W40" s="541"/>
      <c r="X40" s="484">
        <v>19800</v>
      </c>
      <c r="Y40" s="484">
        <v>0</v>
      </c>
      <c r="Z40" s="483">
        <v>0</v>
      </c>
    </row>
    <row r="41" spans="15:26" ht="15.75">
      <c r="O41" s="277" t="s">
        <v>158</v>
      </c>
      <c r="P41" s="276">
        <v>822</v>
      </c>
      <c r="Q41" s="275">
        <v>1</v>
      </c>
      <c r="R41" s="275">
        <v>6</v>
      </c>
      <c r="S41" s="274" t="s">
        <v>161</v>
      </c>
      <c r="T41" s="273">
        <v>540</v>
      </c>
      <c r="U41" s="272" t="s">
        <v>143</v>
      </c>
      <c r="V41" s="540"/>
      <c r="W41" s="541"/>
      <c r="X41" s="484">
        <v>19800</v>
      </c>
      <c r="Y41" s="484">
        <v>0</v>
      </c>
      <c r="Z41" s="483">
        <v>0</v>
      </c>
    </row>
    <row r="42" spans="15:26" ht="15.75">
      <c r="O42" s="282" t="s">
        <v>162</v>
      </c>
      <c r="P42" s="281">
        <v>822</v>
      </c>
      <c r="Q42" s="280">
        <v>1</v>
      </c>
      <c r="R42" s="280">
        <v>13</v>
      </c>
      <c r="S42" s="279" t="s">
        <v>14</v>
      </c>
      <c r="T42" s="278" t="s">
        <v>14</v>
      </c>
      <c r="U42" s="272">
        <v>0</v>
      </c>
      <c r="V42" s="536"/>
      <c r="W42" s="537"/>
      <c r="X42" s="486">
        <v>70557.919999999998</v>
      </c>
      <c r="Y42" s="486">
        <v>77488.39</v>
      </c>
      <c r="Z42" s="485">
        <v>23464.21</v>
      </c>
    </row>
    <row r="43" spans="15:26" ht="31.5">
      <c r="O43" s="282" t="s">
        <v>141</v>
      </c>
      <c r="P43" s="281">
        <v>822</v>
      </c>
      <c r="Q43" s="280">
        <v>1</v>
      </c>
      <c r="R43" s="280">
        <v>13</v>
      </c>
      <c r="S43" s="279" t="s">
        <v>142</v>
      </c>
      <c r="T43" s="278" t="s">
        <v>14</v>
      </c>
      <c r="U43" s="272" t="s">
        <v>143</v>
      </c>
      <c r="V43" s="536"/>
      <c r="W43" s="537"/>
      <c r="X43" s="486">
        <v>70557.919999999998</v>
      </c>
      <c r="Y43" s="486">
        <v>77488.39</v>
      </c>
      <c r="Z43" s="485">
        <v>23464.21</v>
      </c>
    </row>
    <row r="44" spans="15:26" ht="31.5">
      <c r="O44" s="282" t="s">
        <v>163</v>
      </c>
      <c r="P44" s="281">
        <v>822</v>
      </c>
      <c r="Q44" s="280">
        <v>1</v>
      </c>
      <c r="R44" s="280">
        <v>13</v>
      </c>
      <c r="S44" s="279" t="s">
        <v>164</v>
      </c>
      <c r="T44" s="278" t="s">
        <v>14</v>
      </c>
      <c r="U44" s="272" t="s">
        <v>143</v>
      </c>
      <c r="V44" s="536"/>
      <c r="W44" s="537"/>
      <c r="X44" s="486">
        <v>70557.919999999998</v>
      </c>
      <c r="Y44" s="486">
        <v>77488.39</v>
      </c>
      <c r="Z44" s="485">
        <v>23464.21</v>
      </c>
    </row>
    <row r="45" spans="15:26" ht="47.25">
      <c r="O45" s="277" t="s">
        <v>151</v>
      </c>
      <c r="P45" s="276">
        <v>822</v>
      </c>
      <c r="Q45" s="275">
        <v>1</v>
      </c>
      <c r="R45" s="275">
        <v>13</v>
      </c>
      <c r="S45" s="274" t="s">
        <v>164</v>
      </c>
      <c r="T45" s="273">
        <v>200</v>
      </c>
      <c r="U45" s="272" t="s">
        <v>143</v>
      </c>
      <c r="V45" s="540"/>
      <c r="W45" s="541"/>
      <c r="X45" s="484">
        <v>65557.919999999998</v>
      </c>
      <c r="Y45" s="484">
        <v>72488.39</v>
      </c>
      <c r="Z45" s="483">
        <v>18464.21</v>
      </c>
    </row>
    <row r="46" spans="15:26" ht="47.25">
      <c r="O46" s="277" t="s">
        <v>152</v>
      </c>
      <c r="P46" s="276">
        <v>822</v>
      </c>
      <c r="Q46" s="275">
        <v>1</v>
      </c>
      <c r="R46" s="275">
        <v>13</v>
      </c>
      <c r="S46" s="274" t="s">
        <v>164</v>
      </c>
      <c r="T46" s="273">
        <v>240</v>
      </c>
      <c r="U46" s="272" t="s">
        <v>143</v>
      </c>
      <c r="V46" s="540"/>
      <c r="W46" s="541"/>
      <c r="X46" s="484">
        <v>65557.919999999998</v>
      </c>
      <c r="Y46" s="484">
        <v>72488.39</v>
      </c>
      <c r="Z46" s="483">
        <v>18464.21</v>
      </c>
    </row>
    <row r="47" spans="15:26" ht="15.75">
      <c r="O47" s="277" t="s">
        <v>153</v>
      </c>
      <c r="P47" s="276">
        <v>822</v>
      </c>
      <c r="Q47" s="275">
        <v>1</v>
      </c>
      <c r="R47" s="275">
        <v>13</v>
      </c>
      <c r="S47" s="274" t="s">
        <v>164</v>
      </c>
      <c r="T47" s="273">
        <v>800</v>
      </c>
      <c r="U47" s="272" t="s">
        <v>143</v>
      </c>
      <c r="V47" s="540"/>
      <c r="W47" s="541"/>
      <c r="X47" s="484">
        <v>5000</v>
      </c>
      <c r="Y47" s="484">
        <v>5000</v>
      </c>
      <c r="Z47" s="483">
        <v>5000</v>
      </c>
    </row>
    <row r="48" spans="15:26" ht="31.5" customHeight="1">
      <c r="O48" s="277" t="s">
        <v>154</v>
      </c>
      <c r="P48" s="276">
        <v>822</v>
      </c>
      <c r="Q48" s="275">
        <v>1</v>
      </c>
      <c r="R48" s="275">
        <v>13</v>
      </c>
      <c r="S48" s="274" t="s">
        <v>164</v>
      </c>
      <c r="T48" s="273">
        <v>850</v>
      </c>
      <c r="U48" s="272" t="s">
        <v>143</v>
      </c>
      <c r="V48" s="540"/>
      <c r="W48" s="541"/>
      <c r="X48" s="484">
        <v>5000</v>
      </c>
      <c r="Y48" s="484">
        <v>5000</v>
      </c>
      <c r="Z48" s="483">
        <v>5000</v>
      </c>
    </row>
    <row r="49" spans="15:26" ht="15.75">
      <c r="O49" s="282" t="s">
        <v>165</v>
      </c>
      <c r="P49" s="281">
        <v>822</v>
      </c>
      <c r="Q49" s="280">
        <v>2</v>
      </c>
      <c r="R49" s="280">
        <v>0</v>
      </c>
      <c r="S49" s="279" t="s">
        <v>14</v>
      </c>
      <c r="T49" s="278" t="s">
        <v>14</v>
      </c>
      <c r="U49" s="272">
        <v>0</v>
      </c>
      <c r="V49" s="536"/>
      <c r="W49" s="537"/>
      <c r="X49" s="486">
        <v>138414</v>
      </c>
      <c r="Y49" s="486">
        <v>144888</v>
      </c>
      <c r="Z49" s="485">
        <v>150543</v>
      </c>
    </row>
    <row r="50" spans="15:26" ht="31.5">
      <c r="O50" s="282" t="s">
        <v>166</v>
      </c>
      <c r="P50" s="281">
        <v>822</v>
      </c>
      <c r="Q50" s="280">
        <v>2</v>
      </c>
      <c r="R50" s="280">
        <v>3</v>
      </c>
      <c r="S50" s="279" t="s">
        <v>14</v>
      </c>
      <c r="T50" s="278" t="s">
        <v>14</v>
      </c>
      <c r="U50" s="272">
        <v>0</v>
      </c>
      <c r="V50" s="536"/>
      <c r="W50" s="537"/>
      <c r="X50" s="486">
        <v>138414</v>
      </c>
      <c r="Y50" s="486">
        <v>144888</v>
      </c>
      <c r="Z50" s="485">
        <v>150543</v>
      </c>
    </row>
    <row r="51" spans="15:26" ht="31.5">
      <c r="O51" s="282" t="s">
        <v>141</v>
      </c>
      <c r="P51" s="281">
        <v>822</v>
      </c>
      <c r="Q51" s="280">
        <v>2</v>
      </c>
      <c r="R51" s="280">
        <v>3</v>
      </c>
      <c r="S51" s="279" t="s">
        <v>142</v>
      </c>
      <c r="T51" s="278" t="s">
        <v>14</v>
      </c>
      <c r="U51" s="272" t="s">
        <v>143</v>
      </c>
      <c r="V51" s="536"/>
      <c r="W51" s="537"/>
      <c r="X51" s="486">
        <v>138414</v>
      </c>
      <c r="Y51" s="486">
        <v>144888</v>
      </c>
      <c r="Z51" s="485">
        <v>150543</v>
      </c>
    </row>
    <row r="52" spans="15:26" ht="47.25">
      <c r="O52" s="282" t="s">
        <v>167</v>
      </c>
      <c r="P52" s="281">
        <v>822</v>
      </c>
      <c r="Q52" s="280">
        <v>2</v>
      </c>
      <c r="R52" s="280">
        <v>3</v>
      </c>
      <c r="S52" s="279" t="s">
        <v>168</v>
      </c>
      <c r="T52" s="278" t="s">
        <v>14</v>
      </c>
      <c r="U52" s="272" t="s">
        <v>143</v>
      </c>
      <c r="V52" s="536"/>
      <c r="W52" s="537"/>
      <c r="X52" s="486">
        <v>138414</v>
      </c>
      <c r="Y52" s="486">
        <v>144888</v>
      </c>
      <c r="Z52" s="485">
        <v>150543</v>
      </c>
    </row>
    <row r="53" spans="15:26" ht="94.5">
      <c r="O53" s="277" t="s">
        <v>146</v>
      </c>
      <c r="P53" s="276">
        <v>822</v>
      </c>
      <c r="Q53" s="275">
        <v>2</v>
      </c>
      <c r="R53" s="275">
        <v>3</v>
      </c>
      <c r="S53" s="274" t="s">
        <v>168</v>
      </c>
      <c r="T53" s="273">
        <v>100</v>
      </c>
      <c r="U53" s="272" t="s">
        <v>143</v>
      </c>
      <c r="V53" s="540"/>
      <c r="W53" s="541"/>
      <c r="X53" s="484">
        <v>137514</v>
      </c>
      <c r="Y53" s="484">
        <v>143988</v>
      </c>
      <c r="Z53" s="483">
        <v>149643</v>
      </c>
    </row>
    <row r="54" spans="15:26" ht="47.25">
      <c r="O54" s="277" t="s">
        <v>147</v>
      </c>
      <c r="P54" s="276">
        <v>822</v>
      </c>
      <c r="Q54" s="275">
        <v>2</v>
      </c>
      <c r="R54" s="275">
        <v>3</v>
      </c>
      <c r="S54" s="274" t="s">
        <v>168</v>
      </c>
      <c r="T54" s="273">
        <v>120</v>
      </c>
      <c r="U54" s="272" t="s">
        <v>143</v>
      </c>
      <c r="V54" s="540"/>
      <c r="W54" s="541"/>
      <c r="X54" s="484">
        <v>137514</v>
      </c>
      <c r="Y54" s="484">
        <v>143988</v>
      </c>
      <c r="Z54" s="483">
        <v>149643</v>
      </c>
    </row>
    <row r="55" spans="15:26" ht="47.25">
      <c r="O55" s="277" t="s">
        <v>151</v>
      </c>
      <c r="P55" s="276">
        <v>822</v>
      </c>
      <c r="Q55" s="275">
        <v>2</v>
      </c>
      <c r="R55" s="275">
        <v>3</v>
      </c>
      <c r="S55" s="274" t="s">
        <v>168</v>
      </c>
      <c r="T55" s="273">
        <v>200</v>
      </c>
      <c r="U55" s="272" t="s">
        <v>143</v>
      </c>
      <c r="V55" s="540"/>
      <c r="W55" s="541"/>
      <c r="X55" s="484">
        <v>900</v>
      </c>
      <c r="Y55" s="484">
        <v>900</v>
      </c>
      <c r="Z55" s="483">
        <v>900</v>
      </c>
    </row>
    <row r="56" spans="15:26" ht="47.25">
      <c r="O56" s="277" t="s">
        <v>152</v>
      </c>
      <c r="P56" s="276">
        <v>822</v>
      </c>
      <c r="Q56" s="275">
        <v>2</v>
      </c>
      <c r="R56" s="275">
        <v>3</v>
      </c>
      <c r="S56" s="274" t="s">
        <v>168</v>
      </c>
      <c r="T56" s="273">
        <v>240</v>
      </c>
      <c r="U56" s="272" t="s">
        <v>143</v>
      </c>
      <c r="V56" s="540"/>
      <c r="W56" s="541"/>
      <c r="X56" s="484">
        <v>900</v>
      </c>
      <c r="Y56" s="484">
        <v>900</v>
      </c>
      <c r="Z56" s="483">
        <v>900</v>
      </c>
    </row>
    <row r="57" spans="15:26" ht="47.25">
      <c r="O57" s="282" t="s">
        <v>169</v>
      </c>
      <c r="P57" s="281">
        <v>822</v>
      </c>
      <c r="Q57" s="280">
        <v>3</v>
      </c>
      <c r="R57" s="280">
        <v>0</v>
      </c>
      <c r="S57" s="279" t="s">
        <v>14</v>
      </c>
      <c r="T57" s="278" t="s">
        <v>14</v>
      </c>
      <c r="U57" s="272">
        <v>0</v>
      </c>
      <c r="V57" s="536"/>
      <c r="W57" s="537"/>
      <c r="X57" s="486">
        <v>424934.3</v>
      </c>
      <c r="Y57" s="486">
        <v>252851.8</v>
      </c>
      <c r="Z57" s="485">
        <v>252851.8</v>
      </c>
    </row>
    <row r="58" spans="15:26" ht="15.75">
      <c r="O58" s="282" t="s">
        <v>170</v>
      </c>
      <c r="P58" s="281">
        <v>822</v>
      </c>
      <c r="Q58" s="280">
        <v>3</v>
      </c>
      <c r="R58" s="280">
        <v>9</v>
      </c>
      <c r="S58" s="279" t="s">
        <v>14</v>
      </c>
      <c r="T58" s="278" t="s">
        <v>14</v>
      </c>
      <c r="U58" s="272">
        <v>0</v>
      </c>
      <c r="V58" s="536"/>
      <c r="W58" s="537"/>
      <c r="X58" s="486">
        <v>1282.5</v>
      </c>
      <c r="Y58" s="486">
        <v>0</v>
      </c>
      <c r="Z58" s="485">
        <v>0</v>
      </c>
    </row>
    <row r="59" spans="15:26" ht="31.5">
      <c r="O59" s="282" t="s">
        <v>141</v>
      </c>
      <c r="P59" s="281">
        <v>822</v>
      </c>
      <c r="Q59" s="280">
        <v>3</v>
      </c>
      <c r="R59" s="280">
        <v>9</v>
      </c>
      <c r="S59" s="279" t="s">
        <v>142</v>
      </c>
      <c r="T59" s="278" t="s">
        <v>14</v>
      </c>
      <c r="U59" s="272" t="s">
        <v>143</v>
      </c>
      <c r="V59" s="536"/>
      <c r="W59" s="537"/>
      <c r="X59" s="486">
        <v>1282.5</v>
      </c>
      <c r="Y59" s="486">
        <v>0</v>
      </c>
      <c r="Z59" s="485">
        <v>0</v>
      </c>
    </row>
    <row r="60" spans="15:26" ht="63">
      <c r="O60" s="282" t="s">
        <v>171</v>
      </c>
      <c r="P60" s="281">
        <v>822</v>
      </c>
      <c r="Q60" s="280">
        <v>3</v>
      </c>
      <c r="R60" s="280">
        <v>9</v>
      </c>
      <c r="S60" s="279" t="s">
        <v>172</v>
      </c>
      <c r="T60" s="278" t="s">
        <v>14</v>
      </c>
      <c r="U60" s="272" t="s">
        <v>143</v>
      </c>
      <c r="V60" s="536"/>
      <c r="W60" s="537"/>
      <c r="X60" s="486">
        <v>1282.5</v>
      </c>
      <c r="Y60" s="486">
        <v>0</v>
      </c>
      <c r="Z60" s="485">
        <v>0</v>
      </c>
    </row>
    <row r="61" spans="15:26" ht="47.25">
      <c r="O61" s="277" t="s">
        <v>151</v>
      </c>
      <c r="P61" s="276">
        <v>822</v>
      </c>
      <c r="Q61" s="275">
        <v>3</v>
      </c>
      <c r="R61" s="275">
        <v>9</v>
      </c>
      <c r="S61" s="274" t="s">
        <v>172</v>
      </c>
      <c r="T61" s="273">
        <v>200</v>
      </c>
      <c r="U61" s="272" t="s">
        <v>143</v>
      </c>
      <c r="V61" s="540"/>
      <c r="W61" s="541"/>
      <c r="X61" s="484">
        <v>1282.5</v>
      </c>
      <c r="Y61" s="484">
        <v>0</v>
      </c>
      <c r="Z61" s="483">
        <v>0</v>
      </c>
    </row>
    <row r="62" spans="15:26" ht="31.5" customHeight="1">
      <c r="O62" s="277" t="s">
        <v>152</v>
      </c>
      <c r="P62" s="276">
        <v>822</v>
      </c>
      <c r="Q62" s="275">
        <v>3</v>
      </c>
      <c r="R62" s="275">
        <v>9</v>
      </c>
      <c r="S62" s="274" t="s">
        <v>172</v>
      </c>
      <c r="T62" s="273">
        <v>240</v>
      </c>
      <c r="U62" s="272" t="s">
        <v>143</v>
      </c>
      <c r="V62" s="540"/>
      <c r="W62" s="541"/>
      <c r="X62" s="484">
        <v>1282.5</v>
      </c>
      <c r="Y62" s="484">
        <v>0</v>
      </c>
      <c r="Z62" s="483">
        <v>0</v>
      </c>
    </row>
    <row r="63" spans="15:26" ht="63">
      <c r="O63" s="282" t="s">
        <v>173</v>
      </c>
      <c r="P63" s="281">
        <v>822</v>
      </c>
      <c r="Q63" s="280">
        <v>3</v>
      </c>
      <c r="R63" s="280">
        <v>10</v>
      </c>
      <c r="S63" s="279" t="s">
        <v>14</v>
      </c>
      <c r="T63" s="278" t="s">
        <v>14</v>
      </c>
      <c r="U63" s="272">
        <v>0</v>
      </c>
      <c r="V63" s="536"/>
      <c r="W63" s="537"/>
      <c r="X63" s="486">
        <v>418351.8</v>
      </c>
      <c r="Y63" s="486">
        <v>251851.8</v>
      </c>
      <c r="Z63" s="485">
        <v>251851.8</v>
      </c>
    </row>
    <row r="64" spans="15:26" ht="94.5">
      <c r="O64" s="282" t="s">
        <v>348</v>
      </c>
      <c r="P64" s="281">
        <v>822</v>
      </c>
      <c r="Q64" s="280">
        <v>3</v>
      </c>
      <c r="R64" s="280">
        <v>10</v>
      </c>
      <c r="S64" s="279" t="s">
        <v>174</v>
      </c>
      <c r="T64" s="278" t="s">
        <v>14</v>
      </c>
      <c r="U64" s="272" t="s">
        <v>143</v>
      </c>
      <c r="V64" s="536"/>
      <c r="W64" s="537"/>
      <c r="X64" s="486">
        <v>121000</v>
      </c>
      <c r="Y64" s="486">
        <v>0</v>
      </c>
      <c r="Z64" s="485">
        <v>0</v>
      </c>
    </row>
    <row r="65" spans="15:26" ht="110.25">
      <c r="O65" s="282" t="s">
        <v>349</v>
      </c>
      <c r="P65" s="281">
        <v>822</v>
      </c>
      <c r="Q65" s="280">
        <v>3</v>
      </c>
      <c r="R65" s="280">
        <v>10</v>
      </c>
      <c r="S65" s="279" t="s">
        <v>175</v>
      </c>
      <c r="T65" s="278" t="s">
        <v>14</v>
      </c>
      <c r="U65" s="272" t="s">
        <v>143</v>
      </c>
      <c r="V65" s="536"/>
      <c r="W65" s="537"/>
      <c r="X65" s="486">
        <v>121000</v>
      </c>
      <c r="Y65" s="486">
        <v>0</v>
      </c>
      <c r="Z65" s="485">
        <v>0</v>
      </c>
    </row>
    <row r="66" spans="15:26" ht="47.25">
      <c r="O66" s="277" t="s">
        <v>151</v>
      </c>
      <c r="P66" s="276">
        <v>822</v>
      </c>
      <c r="Q66" s="275">
        <v>3</v>
      </c>
      <c r="R66" s="275">
        <v>10</v>
      </c>
      <c r="S66" s="274" t="s">
        <v>175</v>
      </c>
      <c r="T66" s="273">
        <v>200</v>
      </c>
      <c r="U66" s="272" t="s">
        <v>143</v>
      </c>
      <c r="V66" s="540"/>
      <c r="W66" s="541"/>
      <c r="X66" s="484">
        <v>121000</v>
      </c>
      <c r="Y66" s="484">
        <v>0</v>
      </c>
      <c r="Z66" s="483">
        <v>0</v>
      </c>
    </row>
    <row r="67" spans="15:26" ht="47.25">
      <c r="O67" s="277" t="s">
        <v>152</v>
      </c>
      <c r="P67" s="276">
        <v>822</v>
      </c>
      <c r="Q67" s="275">
        <v>3</v>
      </c>
      <c r="R67" s="275">
        <v>10</v>
      </c>
      <c r="S67" s="274" t="s">
        <v>175</v>
      </c>
      <c r="T67" s="273">
        <v>240</v>
      </c>
      <c r="U67" s="272" t="s">
        <v>143</v>
      </c>
      <c r="V67" s="540"/>
      <c r="W67" s="541"/>
      <c r="X67" s="484">
        <v>121000</v>
      </c>
      <c r="Y67" s="484">
        <v>0</v>
      </c>
      <c r="Z67" s="483">
        <v>0</v>
      </c>
    </row>
    <row r="68" spans="15:26" ht="31.5">
      <c r="O68" s="282" t="s">
        <v>141</v>
      </c>
      <c r="P68" s="281">
        <v>822</v>
      </c>
      <c r="Q68" s="280">
        <v>3</v>
      </c>
      <c r="R68" s="280">
        <v>10</v>
      </c>
      <c r="S68" s="279" t="s">
        <v>142</v>
      </c>
      <c r="T68" s="278" t="s">
        <v>14</v>
      </c>
      <c r="U68" s="272" t="s">
        <v>143</v>
      </c>
      <c r="V68" s="536"/>
      <c r="W68" s="537"/>
      <c r="X68" s="486">
        <v>297351.8</v>
      </c>
      <c r="Y68" s="486">
        <v>251851.8</v>
      </c>
      <c r="Z68" s="485">
        <v>251851.8</v>
      </c>
    </row>
    <row r="69" spans="15:26" ht="31.5">
      <c r="O69" s="282" t="s">
        <v>176</v>
      </c>
      <c r="P69" s="281">
        <v>822</v>
      </c>
      <c r="Q69" s="280">
        <v>3</v>
      </c>
      <c r="R69" s="280">
        <v>10</v>
      </c>
      <c r="S69" s="279" t="s">
        <v>177</v>
      </c>
      <c r="T69" s="278" t="s">
        <v>14</v>
      </c>
      <c r="U69" s="272" t="s">
        <v>143</v>
      </c>
      <c r="V69" s="536"/>
      <c r="W69" s="537"/>
      <c r="X69" s="486">
        <v>18200</v>
      </c>
      <c r="Y69" s="486">
        <v>7500</v>
      </c>
      <c r="Z69" s="485">
        <v>7500</v>
      </c>
    </row>
    <row r="70" spans="15:26" ht="47.25">
      <c r="O70" s="277" t="s">
        <v>151</v>
      </c>
      <c r="P70" s="276">
        <v>822</v>
      </c>
      <c r="Q70" s="275">
        <v>3</v>
      </c>
      <c r="R70" s="275">
        <v>10</v>
      </c>
      <c r="S70" s="274" t="s">
        <v>177</v>
      </c>
      <c r="T70" s="273">
        <v>200</v>
      </c>
      <c r="U70" s="272" t="s">
        <v>143</v>
      </c>
      <c r="V70" s="540"/>
      <c r="W70" s="541"/>
      <c r="X70" s="484">
        <v>18200</v>
      </c>
      <c r="Y70" s="484">
        <v>7500</v>
      </c>
      <c r="Z70" s="483">
        <v>7500</v>
      </c>
    </row>
    <row r="71" spans="15:26" ht="47.25">
      <c r="O71" s="277" t="s">
        <v>152</v>
      </c>
      <c r="P71" s="276">
        <v>822</v>
      </c>
      <c r="Q71" s="275">
        <v>3</v>
      </c>
      <c r="R71" s="275">
        <v>10</v>
      </c>
      <c r="S71" s="274" t="s">
        <v>177</v>
      </c>
      <c r="T71" s="273">
        <v>240</v>
      </c>
      <c r="U71" s="272" t="s">
        <v>143</v>
      </c>
      <c r="V71" s="540"/>
      <c r="W71" s="541"/>
      <c r="X71" s="484">
        <v>18200</v>
      </c>
      <c r="Y71" s="484">
        <v>7500</v>
      </c>
      <c r="Z71" s="483">
        <v>7500</v>
      </c>
    </row>
    <row r="72" spans="15:26" ht="31.5">
      <c r="O72" s="282" t="s">
        <v>178</v>
      </c>
      <c r="P72" s="281">
        <v>822</v>
      </c>
      <c r="Q72" s="280">
        <v>3</v>
      </c>
      <c r="R72" s="280">
        <v>10</v>
      </c>
      <c r="S72" s="279" t="s">
        <v>179</v>
      </c>
      <c r="T72" s="278" t="s">
        <v>14</v>
      </c>
      <c r="U72" s="272" t="s">
        <v>143</v>
      </c>
      <c r="V72" s="536"/>
      <c r="W72" s="537"/>
      <c r="X72" s="486">
        <v>279151.8</v>
      </c>
      <c r="Y72" s="486">
        <v>244351.8</v>
      </c>
      <c r="Z72" s="485">
        <v>244351.8</v>
      </c>
    </row>
    <row r="73" spans="15:26" ht="47.25">
      <c r="O73" s="277" t="s">
        <v>151</v>
      </c>
      <c r="P73" s="276">
        <v>822</v>
      </c>
      <c r="Q73" s="275">
        <v>3</v>
      </c>
      <c r="R73" s="275">
        <v>10</v>
      </c>
      <c r="S73" s="274" t="s">
        <v>179</v>
      </c>
      <c r="T73" s="273">
        <v>200</v>
      </c>
      <c r="U73" s="272" t="s">
        <v>143</v>
      </c>
      <c r="V73" s="540"/>
      <c r="W73" s="541"/>
      <c r="X73" s="484">
        <v>279151.8</v>
      </c>
      <c r="Y73" s="484">
        <v>244351.8</v>
      </c>
      <c r="Z73" s="483">
        <v>244351.8</v>
      </c>
    </row>
    <row r="74" spans="15:26" ht="47.25">
      <c r="O74" s="277" t="s">
        <v>152</v>
      </c>
      <c r="P74" s="276">
        <v>822</v>
      </c>
      <c r="Q74" s="275">
        <v>3</v>
      </c>
      <c r="R74" s="275">
        <v>10</v>
      </c>
      <c r="S74" s="274" t="s">
        <v>179</v>
      </c>
      <c r="T74" s="273">
        <v>240</v>
      </c>
      <c r="U74" s="272" t="s">
        <v>143</v>
      </c>
      <c r="V74" s="540"/>
      <c r="W74" s="541"/>
      <c r="X74" s="484">
        <v>279151.8</v>
      </c>
      <c r="Y74" s="484">
        <v>244351.8</v>
      </c>
      <c r="Z74" s="483">
        <v>244351.8</v>
      </c>
    </row>
    <row r="75" spans="15:26" ht="47.25">
      <c r="O75" s="282" t="s">
        <v>180</v>
      </c>
      <c r="P75" s="281">
        <v>822</v>
      </c>
      <c r="Q75" s="280">
        <v>3</v>
      </c>
      <c r="R75" s="280">
        <v>14</v>
      </c>
      <c r="S75" s="279" t="s">
        <v>14</v>
      </c>
      <c r="T75" s="278" t="s">
        <v>14</v>
      </c>
      <c r="U75" s="272">
        <v>0</v>
      </c>
      <c r="V75" s="536"/>
      <c r="W75" s="537"/>
      <c r="X75" s="486">
        <v>5300</v>
      </c>
      <c r="Y75" s="486">
        <v>1000</v>
      </c>
      <c r="Z75" s="485">
        <v>1000</v>
      </c>
    </row>
    <row r="76" spans="15:26" ht="94.5">
      <c r="O76" s="282" t="s">
        <v>350</v>
      </c>
      <c r="P76" s="281">
        <v>822</v>
      </c>
      <c r="Q76" s="280">
        <v>3</v>
      </c>
      <c r="R76" s="280">
        <v>14</v>
      </c>
      <c r="S76" s="279" t="s">
        <v>351</v>
      </c>
      <c r="T76" s="278" t="s">
        <v>14</v>
      </c>
      <c r="U76" s="272" t="s">
        <v>143</v>
      </c>
      <c r="V76" s="536"/>
      <c r="W76" s="537"/>
      <c r="X76" s="486">
        <v>1000</v>
      </c>
      <c r="Y76" s="486">
        <v>0</v>
      </c>
      <c r="Z76" s="485">
        <v>0</v>
      </c>
    </row>
    <row r="77" spans="15:26" ht="110.25">
      <c r="O77" s="282" t="s">
        <v>352</v>
      </c>
      <c r="P77" s="281">
        <v>822</v>
      </c>
      <c r="Q77" s="280">
        <v>3</v>
      </c>
      <c r="R77" s="280">
        <v>14</v>
      </c>
      <c r="S77" s="279" t="s">
        <v>353</v>
      </c>
      <c r="T77" s="278" t="s">
        <v>14</v>
      </c>
      <c r="U77" s="272" t="s">
        <v>143</v>
      </c>
      <c r="V77" s="536"/>
      <c r="W77" s="537"/>
      <c r="X77" s="486">
        <v>1000</v>
      </c>
      <c r="Y77" s="486">
        <v>0</v>
      </c>
      <c r="Z77" s="485">
        <v>0</v>
      </c>
    </row>
    <row r="78" spans="15:26" ht="47.25">
      <c r="O78" s="277" t="s">
        <v>151</v>
      </c>
      <c r="P78" s="276">
        <v>822</v>
      </c>
      <c r="Q78" s="275">
        <v>3</v>
      </c>
      <c r="R78" s="275">
        <v>14</v>
      </c>
      <c r="S78" s="274" t="s">
        <v>353</v>
      </c>
      <c r="T78" s="273">
        <v>200</v>
      </c>
      <c r="U78" s="272" t="s">
        <v>143</v>
      </c>
      <c r="V78" s="540"/>
      <c r="W78" s="541"/>
      <c r="X78" s="484">
        <v>1000</v>
      </c>
      <c r="Y78" s="484">
        <v>0</v>
      </c>
      <c r="Z78" s="483">
        <v>0</v>
      </c>
    </row>
    <row r="79" spans="15:26" ht="47.25">
      <c r="O79" s="277" t="s">
        <v>152</v>
      </c>
      <c r="P79" s="276">
        <v>822</v>
      </c>
      <c r="Q79" s="275">
        <v>3</v>
      </c>
      <c r="R79" s="275">
        <v>14</v>
      </c>
      <c r="S79" s="274" t="s">
        <v>353</v>
      </c>
      <c r="T79" s="273">
        <v>240</v>
      </c>
      <c r="U79" s="272" t="s">
        <v>143</v>
      </c>
      <c r="V79" s="540"/>
      <c r="W79" s="541"/>
      <c r="X79" s="484">
        <v>1000</v>
      </c>
      <c r="Y79" s="484">
        <v>0</v>
      </c>
      <c r="Z79" s="483">
        <v>0</v>
      </c>
    </row>
    <row r="80" spans="15:26" ht="126" customHeight="1">
      <c r="O80" s="282" t="s">
        <v>354</v>
      </c>
      <c r="P80" s="281">
        <v>822</v>
      </c>
      <c r="Q80" s="280">
        <v>3</v>
      </c>
      <c r="R80" s="280">
        <v>14</v>
      </c>
      <c r="S80" s="279" t="s">
        <v>181</v>
      </c>
      <c r="T80" s="278" t="s">
        <v>14</v>
      </c>
      <c r="U80" s="272" t="s">
        <v>143</v>
      </c>
      <c r="V80" s="536"/>
      <c r="W80" s="537"/>
      <c r="X80" s="486">
        <v>1000</v>
      </c>
      <c r="Y80" s="486">
        <v>1000</v>
      </c>
      <c r="Z80" s="485">
        <v>1000</v>
      </c>
    </row>
    <row r="81" spans="15:26" ht="141.75" customHeight="1">
      <c r="O81" s="282" t="s">
        <v>355</v>
      </c>
      <c r="P81" s="281">
        <v>822</v>
      </c>
      <c r="Q81" s="280">
        <v>3</v>
      </c>
      <c r="R81" s="280">
        <v>14</v>
      </c>
      <c r="S81" s="279" t="s">
        <v>182</v>
      </c>
      <c r="T81" s="278" t="s">
        <v>14</v>
      </c>
      <c r="U81" s="272" t="s">
        <v>143</v>
      </c>
      <c r="V81" s="536"/>
      <c r="W81" s="537"/>
      <c r="X81" s="486">
        <v>1000</v>
      </c>
      <c r="Y81" s="486">
        <v>1000</v>
      </c>
      <c r="Z81" s="485">
        <v>1000</v>
      </c>
    </row>
    <row r="82" spans="15:26" ht="47.25">
      <c r="O82" s="277" t="s">
        <v>151</v>
      </c>
      <c r="P82" s="276">
        <v>822</v>
      </c>
      <c r="Q82" s="275">
        <v>3</v>
      </c>
      <c r="R82" s="275">
        <v>14</v>
      </c>
      <c r="S82" s="274" t="s">
        <v>182</v>
      </c>
      <c r="T82" s="273">
        <v>200</v>
      </c>
      <c r="U82" s="272" t="s">
        <v>143</v>
      </c>
      <c r="V82" s="540"/>
      <c r="W82" s="541"/>
      <c r="X82" s="484">
        <v>1000</v>
      </c>
      <c r="Y82" s="484">
        <v>1000</v>
      </c>
      <c r="Z82" s="483">
        <v>1000</v>
      </c>
    </row>
    <row r="83" spans="15:26" ht="47.25">
      <c r="O83" s="277" t="s">
        <v>152</v>
      </c>
      <c r="P83" s="276">
        <v>822</v>
      </c>
      <c r="Q83" s="275">
        <v>3</v>
      </c>
      <c r="R83" s="275">
        <v>14</v>
      </c>
      <c r="S83" s="274" t="s">
        <v>182</v>
      </c>
      <c r="T83" s="273">
        <v>240</v>
      </c>
      <c r="U83" s="272" t="s">
        <v>143</v>
      </c>
      <c r="V83" s="540"/>
      <c r="W83" s="541"/>
      <c r="X83" s="484">
        <v>1000</v>
      </c>
      <c r="Y83" s="484">
        <v>1000</v>
      </c>
      <c r="Z83" s="483">
        <v>1000</v>
      </c>
    </row>
    <row r="84" spans="15:26" ht="31.5">
      <c r="O84" s="282" t="s">
        <v>141</v>
      </c>
      <c r="P84" s="281">
        <v>822</v>
      </c>
      <c r="Q84" s="280">
        <v>3</v>
      </c>
      <c r="R84" s="280">
        <v>14</v>
      </c>
      <c r="S84" s="279" t="s">
        <v>142</v>
      </c>
      <c r="T84" s="278" t="s">
        <v>14</v>
      </c>
      <c r="U84" s="272" t="s">
        <v>143</v>
      </c>
      <c r="V84" s="536"/>
      <c r="W84" s="537"/>
      <c r="X84" s="486">
        <v>3300</v>
      </c>
      <c r="Y84" s="486">
        <v>0</v>
      </c>
      <c r="Z84" s="485">
        <v>0</v>
      </c>
    </row>
    <row r="85" spans="15:26" ht="31.5">
      <c r="O85" s="282" t="s">
        <v>183</v>
      </c>
      <c r="P85" s="281">
        <v>822</v>
      </c>
      <c r="Q85" s="280">
        <v>3</v>
      </c>
      <c r="R85" s="280">
        <v>14</v>
      </c>
      <c r="S85" s="279" t="s">
        <v>184</v>
      </c>
      <c r="T85" s="278" t="s">
        <v>14</v>
      </c>
      <c r="U85" s="272" t="s">
        <v>143</v>
      </c>
      <c r="V85" s="536"/>
      <c r="W85" s="537"/>
      <c r="X85" s="486">
        <v>3300</v>
      </c>
      <c r="Y85" s="486">
        <v>0</v>
      </c>
      <c r="Z85" s="485">
        <v>0</v>
      </c>
    </row>
    <row r="86" spans="15:26" ht="47.25">
      <c r="O86" s="277" t="s">
        <v>151</v>
      </c>
      <c r="P86" s="276">
        <v>822</v>
      </c>
      <c r="Q86" s="275">
        <v>3</v>
      </c>
      <c r="R86" s="275">
        <v>14</v>
      </c>
      <c r="S86" s="274" t="s">
        <v>184</v>
      </c>
      <c r="T86" s="273">
        <v>200</v>
      </c>
      <c r="U86" s="272" t="s">
        <v>143</v>
      </c>
      <c r="V86" s="540"/>
      <c r="W86" s="541"/>
      <c r="X86" s="484">
        <v>3300</v>
      </c>
      <c r="Y86" s="484">
        <v>0</v>
      </c>
      <c r="Z86" s="483">
        <v>0</v>
      </c>
    </row>
    <row r="87" spans="15:26" ht="47.25">
      <c r="O87" s="277" t="s">
        <v>152</v>
      </c>
      <c r="P87" s="276">
        <v>822</v>
      </c>
      <c r="Q87" s="275">
        <v>3</v>
      </c>
      <c r="R87" s="275">
        <v>14</v>
      </c>
      <c r="S87" s="274" t="s">
        <v>184</v>
      </c>
      <c r="T87" s="273">
        <v>240</v>
      </c>
      <c r="U87" s="272" t="s">
        <v>143</v>
      </c>
      <c r="V87" s="540"/>
      <c r="W87" s="541"/>
      <c r="X87" s="484">
        <v>3300</v>
      </c>
      <c r="Y87" s="484">
        <v>0</v>
      </c>
      <c r="Z87" s="483">
        <v>0</v>
      </c>
    </row>
    <row r="88" spans="15:26" ht="15.75">
      <c r="O88" s="282" t="s">
        <v>185</v>
      </c>
      <c r="P88" s="281">
        <v>822</v>
      </c>
      <c r="Q88" s="280">
        <v>4</v>
      </c>
      <c r="R88" s="280">
        <v>0</v>
      </c>
      <c r="S88" s="279" t="s">
        <v>14</v>
      </c>
      <c r="T88" s="278" t="s">
        <v>14</v>
      </c>
      <c r="U88" s="272">
        <v>0</v>
      </c>
      <c r="V88" s="536"/>
      <c r="W88" s="537"/>
      <c r="X88" s="486">
        <v>9000887.0600000005</v>
      </c>
      <c r="Y88" s="486">
        <v>618980</v>
      </c>
      <c r="Z88" s="485">
        <v>728680</v>
      </c>
    </row>
    <row r="89" spans="15:26" ht="31.5">
      <c r="O89" s="282" t="s">
        <v>186</v>
      </c>
      <c r="P89" s="281">
        <v>822</v>
      </c>
      <c r="Q89" s="280">
        <v>4</v>
      </c>
      <c r="R89" s="280">
        <v>9</v>
      </c>
      <c r="S89" s="279" t="s">
        <v>14</v>
      </c>
      <c r="T89" s="278" t="s">
        <v>14</v>
      </c>
      <c r="U89" s="272">
        <v>0</v>
      </c>
      <c r="V89" s="536"/>
      <c r="W89" s="537"/>
      <c r="X89" s="486">
        <v>8995887.0600000005</v>
      </c>
      <c r="Y89" s="486">
        <v>618980</v>
      </c>
      <c r="Z89" s="485">
        <v>728680</v>
      </c>
    </row>
    <row r="90" spans="15:26" ht="126" customHeight="1">
      <c r="O90" s="282" t="s">
        <v>356</v>
      </c>
      <c r="P90" s="281">
        <v>822</v>
      </c>
      <c r="Q90" s="280">
        <v>4</v>
      </c>
      <c r="R90" s="280">
        <v>9</v>
      </c>
      <c r="S90" s="279" t="s">
        <v>187</v>
      </c>
      <c r="T90" s="278" t="s">
        <v>14</v>
      </c>
      <c r="U90" s="272" t="s">
        <v>143</v>
      </c>
      <c r="V90" s="536"/>
      <c r="W90" s="537"/>
      <c r="X90" s="486">
        <v>619239.06000000006</v>
      </c>
      <c r="Y90" s="486">
        <v>618980</v>
      </c>
      <c r="Z90" s="485">
        <v>728680</v>
      </c>
    </row>
    <row r="91" spans="15:26" ht="141.75" customHeight="1">
      <c r="O91" s="282" t="s">
        <v>357</v>
      </c>
      <c r="P91" s="281">
        <v>822</v>
      </c>
      <c r="Q91" s="280">
        <v>4</v>
      </c>
      <c r="R91" s="280">
        <v>9</v>
      </c>
      <c r="S91" s="279" t="s">
        <v>188</v>
      </c>
      <c r="T91" s="278" t="s">
        <v>14</v>
      </c>
      <c r="U91" s="272" t="s">
        <v>143</v>
      </c>
      <c r="V91" s="536"/>
      <c r="W91" s="537"/>
      <c r="X91" s="486">
        <v>619239.06000000006</v>
      </c>
      <c r="Y91" s="486">
        <v>618980</v>
      </c>
      <c r="Z91" s="485">
        <v>728680</v>
      </c>
    </row>
    <row r="92" spans="15:26" ht="47.25">
      <c r="O92" s="277" t="s">
        <v>151</v>
      </c>
      <c r="P92" s="276">
        <v>822</v>
      </c>
      <c r="Q92" s="275">
        <v>4</v>
      </c>
      <c r="R92" s="275">
        <v>9</v>
      </c>
      <c r="S92" s="274" t="s">
        <v>188</v>
      </c>
      <c r="T92" s="273">
        <v>200</v>
      </c>
      <c r="U92" s="272" t="s">
        <v>143</v>
      </c>
      <c r="V92" s="540"/>
      <c r="W92" s="541"/>
      <c r="X92" s="484">
        <v>619239.06000000006</v>
      </c>
      <c r="Y92" s="484">
        <v>618980</v>
      </c>
      <c r="Z92" s="483">
        <v>728680</v>
      </c>
    </row>
    <row r="93" spans="15:26" ht="47.25">
      <c r="O93" s="277" t="s">
        <v>152</v>
      </c>
      <c r="P93" s="276">
        <v>822</v>
      </c>
      <c r="Q93" s="275">
        <v>4</v>
      </c>
      <c r="R93" s="275">
        <v>9</v>
      </c>
      <c r="S93" s="274" t="s">
        <v>188</v>
      </c>
      <c r="T93" s="273">
        <v>240</v>
      </c>
      <c r="U93" s="272" t="s">
        <v>143</v>
      </c>
      <c r="V93" s="540"/>
      <c r="W93" s="541"/>
      <c r="X93" s="484">
        <v>619239.06000000006</v>
      </c>
      <c r="Y93" s="484">
        <v>618980</v>
      </c>
      <c r="Z93" s="483">
        <v>728680</v>
      </c>
    </row>
    <row r="94" spans="15:26" ht="31.5">
      <c r="O94" s="282" t="s">
        <v>141</v>
      </c>
      <c r="P94" s="281">
        <v>822</v>
      </c>
      <c r="Q94" s="280">
        <v>4</v>
      </c>
      <c r="R94" s="280">
        <v>9</v>
      </c>
      <c r="S94" s="279" t="s">
        <v>142</v>
      </c>
      <c r="T94" s="278" t="s">
        <v>14</v>
      </c>
      <c r="U94" s="272" t="s">
        <v>143</v>
      </c>
      <c r="V94" s="536"/>
      <c r="W94" s="537"/>
      <c r="X94" s="486">
        <v>8376648</v>
      </c>
      <c r="Y94" s="486">
        <v>0</v>
      </c>
      <c r="Z94" s="485">
        <v>0</v>
      </c>
    </row>
    <row r="95" spans="15:26" ht="110.25">
      <c r="O95" s="337" t="s">
        <v>364</v>
      </c>
      <c r="P95" s="336">
        <v>822</v>
      </c>
      <c r="Q95" s="335">
        <v>4</v>
      </c>
      <c r="R95" s="335">
        <v>9</v>
      </c>
      <c r="S95" s="334" t="s">
        <v>365</v>
      </c>
      <c r="T95" s="333" t="s">
        <v>14</v>
      </c>
      <c r="U95" s="272"/>
      <c r="V95" s="305"/>
      <c r="W95" s="306"/>
      <c r="X95" s="486">
        <v>729628.66</v>
      </c>
      <c r="Y95" s="486">
        <v>0</v>
      </c>
      <c r="Z95" s="485">
        <v>0</v>
      </c>
    </row>
    <row r="96" spans="15:26" ht="47.25">
      <c r="O96" s="332" t="s">
        <v>151</v>
      </c>
      <c r="P96" s="331">
        <v>822</v>
      </c>
      <c r="Q96" s="330">
        <v>4</v>
      </c>
      <c r="R96" s="330">
        <v>9</v>
      </c>
      <c r="S96" s="329" t="s">
        <v>365</v>
      </c>
      <c r="T96" s="328">
        <v>200</v>
      </c>
      <c r="U96" s="272"/>
      <c r="V96" s="305"/>
      <c r="W96" s="306"/>
      <c r="X96" s="484">
        <v>729628.66</v>
      </c>
      <c r="Y96" s="484">
        <v>0</v>
      </c>
      <c r="Z96" s="483">
        <v>0</v>
      </c>
    </row>
    <row r="97" spans="15:26" ht="47.25">
      <c r="O97" s="332" t="s">
        <v>152</v>
      </c>
      <c r="P97" s="331">
        <v>822</v>
      </c>
      <c r="Q97" s="330">
        <v>4</v>
      </c>
      <c r="R97" s="330">
        <v>9</v>
      </c>
      <c r="S97" s="329" t="s">
        <v>365</v>
      </c>
      <c r="T97" s="328">
        <v>240</v>
      </c>
      <c r="U97" s="272"/>
      <c r="V97" s="305"/>
      <c r="W97" s="306"/>
      <c r="X97" s="484">
        <v>729628.66</v>
      </c>
      <c r="Y97" s="484">
        <v>0</v>
      </c>
      <c r="Z97" s="483">
        <v>0</v>
      </c>
    </row>
    <row r="98" spans="15:26" ht="189">
      <c r="O98" s="398" t="s">
        <v>368</v>
      </c>
      <c r="P98" s="397">
        <v>822</v>
      </c>
      <c r="Q98" s="396">
        <v>4</v>
      </c>
      <c r="R98" s="396">
        <v>9</v>
      </c>
      <c r="S98" s="395" t="s">
        <v>369</v>
      </c>
      <c r="T98" s="394" t="s">
        <v>14</v>
      </c>
      <c r="U98" s="272"/>
      <c r="V98" s="309"/>
      <c r="W98" s="310"/>
      <c r="X98" s="486">
        <v>7327082.6600000001</v>
      </c>
      <c r="Y98" s="486">
        <v>0</v>
      </c>
      <c r="Z98" s="485">
        <v>0</v>
      </c>
    </row>
    <row r="99" spans="15:26" ht="47.25">
      <c r="O99" s="393" t="s">
        <v>151</v>
      </c>
      <c r="P99" s="392">
        <v>822</v>
      </c>
      <c r="Q99" s="391">
        <v>4</v>
      </c>
      <c r="R99" s="391">
        <v>9</v>
      </c>
      <c r="S99" s="390" t="s">
        <v>369</v>
      </c>
      <c r="T99" s="389">
        <v>200</v>
      </c>
      <c r="U99" s="272"/>
      <c r="V99" s="309"/>
      <c r="W99" s="310"/>
      <c r="X99" s="484">
        <v>7327082.6600000001</v>
      </c>
      <c r="Y99" s="484">
        <v>0</v>
      </c>
      <c r="Z99" s="483">
        <v>0</v>
      </c>
    </row>
    <row r="100" spans="15:26" ht="47.25">
      <c r="O100" s="393" t="s">
        <v>152</v>
      </c>
      <c r="P100" s="392">
        <v>822</v>
      </c>
      <c r="Q100" s="391">
        <v>4</v>
      </c>
      <c r="R100" s="391">
        <v>9</v>
      </c>
      <c r="S100" s="390" t="s">
        <v>369</v>
      </c>
      <c r="T100" s="389">
        <v>240</v>
      </c>
      <c r="U100" s="272"/>
      <c r="V100" s="309"/>
      <c r="W100" s="310"/>
      <c r="X100" s="484">
        <v>7327082.6600000001</v>
      </c>
      <c r="Y100" s="484">
        <v>0</v>
      </c>
      <c r="Z100" s="483">
        <v>0</v>
      </c>
    </row>
    <row r="101" spans="15:26" ht="126">
      <c r="O101" s="282" t="s">
        <v>331</v>
      </c>
      <c r="P101" s="281">
        <v>822</v>
      </c>
      <c r="Q101" s="280">
        <v>4</v>
      </c>
      <c r="R101" s="280">
        <v>9</v>
      </c>
      <c r="S101" s="279" t="s">
        <v>332</v>
      </c>
      <c r="T101" s="278" t="s">
        <v>14</v>
      </c>
      <c r="U101" s="272" t="s">
        <v>143</v>
      </c>
      <c r="V101" s="536"/>
      <c r="W101" s="537"/>
      <c r="X101" s="486">
        <v>245925.74</v>
      </c>
      <c r="Y101" s="486">
        <v>0</v>
      </c>
      <c r="Z101" s="485">
        <v>0</v>
      </c>
    </row>
    <row r="102" spans="15:26" ht="47.25">
      <c r="O102" s="277" t="s">
        <v>151</v>
      </c>
      <c r="P102" s="276">
        <v>822</v>
      </c>
      <c r="Q102" s="275">
        <v>4</v>
      </c>
      <c r="R102" s="275">
        <v>9</v>
      </c>
      <c r="S102" s="274" t="s">
        <v>332</v>
      </c>
      <c r="T102" s="273">
        <v>200</v>
      </c>
      <c r="U102" s="272" t="s">
        <v>143</v>
      </c>
      <c r="V102" s="540"/>
      <c r="W102" s="541"/>
      <c r="X102" s="484">
        <v>245925.74</v>
      </c>
      <c r="Y102" s="484">
        <v>0</v>
      </c>
      <c r="Z102" s="483">
        <v>0</v>
      </c>
    </row>
    <row r="103" spans="15:26" ht="47.25">
      <c r="O103" s="277" t="s">
        <v>152</v>
      </c>
      <c r="P103" s="276">
        <v>822</v>
      </c>
      <c r="Q103" s="275">
        <v>4</v>
      </c>
      <c r="R103" s="275">
        <v>9</v>
      </c>
      <c r="S103" s="274" t="s">
        <v>332</v>
      </c>
      <c r="T103" s="273">
        <v>240</v>
      </c>
      <c r="U103" s="272" t="s">
        <v>143</v>
      </c>
      <c r="V103" s="540"/>
      <c r="W103" s="541"/>
      <c r="X103" s="484">
        <v>245925.74</v>
      </c>
      <c r="Y103" s="484">
        <v>0</v>
      </c>
      <c r="Z103" s="483">
        <v>0</v>
      </c>
    </row>
    <row r="104" spans="15:26" ht="204.75">
      <c r="O104" s="408" t="s">
        <v>370</v>
      </c>
      <c r="P104" s="407">
        <v>822</v>
      </c>
      <c r="Q104" s="406">
        <v>4</v>
      </c>
      <c r="R104" s="406">
        <v>9</v>
      </c>
      <c r="S104" s="405" t="s">
        <v>371</v>
      </c>
      <c r="T104" s="404" t="s">
        <v>14</v>
      </c>
      <c r="U104" s="272"/>
      <c r="V104" s="307"/>
      <c r="W104" s="308"/>
      <c r="X104" s="486">
        <v>74010.94</v>
      </c>
      <c r="Y104" s="486">
        <v>0</v>
      </c>
      <c r="Z104" s="485">
        <v>0</v>
      </c>
    </row>
    <row r="105" spans="15:26" ht="47.25">
      <c r="O105" s="403" t="s">
        <v>151</v>
      </c>
      <c r="P105" s="402">
        <v>822</v>
      </c>
      <c r="Q105" s="401">
        <v>4</v>
      </c>
      <c r="R105" s="401">
        <v>9</v>
      </c>
      <c r="S105" s="400" t="s">
        <v>371</v>
      </c>
      <c r="T105" s="399">
        <v>200</v>
      </c>
      <c r="U105" s="272"/>
      <c r="V105" s="307"/>
      <c r="W105" s="308"/>
      <c r="X105" s="484">
        <v>74010.94</v>
      </c>
      <c r="Y105" s="484">
        <v>0</v>
      </c>
      <c r="Z105" s="483">
        <v>0</v>
      </c>
    </row>
    <row r="106" spans="15:26" ht="47.25">
      <c r="O106" s="403" t="s">
        <v>152</v>
      </c>
      <c r="P106" s="402">
        <v>822</v>
      </c>
      <c r="Q106" s="401">
        <v>4</v>
      </c>
      <c r="R106" s="401">
        <v>9</v>
      </c>
      <c r="S106" s="400" t="s">
        <v>371</v>
      </c>
      <c r="T106" s="399">
        <v>240</v>
      </c>
      <c r="U106" s="272"/>
      <c r="V106" s="307"/>
      <c r="W106" s="308"/>
      <c r="X106" s="484">
        <v>74010.94</v>
      </c>
      <c r="Y106" s="484">
        <v>0</v>
      </c>
      <c r="Z106" s="483">
        <v>0</v>
      </c>
    </row>
    <row r="107" spans="15:26" ht="31.5">
      <c r="O107" s="282" t="s">
        <v>189</v>
      </c>
      <c r="P107" s="281">
        <v>822</v>
      </c>
      <c r="Q107" s="280">
        <v>4</v>
      </c>
      <c r="R107" s="280">
        <v>12</v>
      </c>
      <c r="S107" s="279" t="s">
        <v>14</v>
      </c>
      <c r="T107" s="278" t="s">
        <v>14</v>
      </c>
      <c r="U107" s="272">
        <v>0</v>
      </c>
      <c r="V107" s="536"/>
      <c r="W107" s="537"/>
      <c r="X107" s="486">
        <v>5000</v>
      </c>
      <c r="Y107" s="486">
        <v>0</v>
      </c>
      <c r="Z107" s="485">
        <v>0</v>
      </c>
    </row>
    <row r="108" spans="15:26" ht="94.5">
      <c r="O108" s="282" t="s">
        <v>190</v>
      </c>
      <c r="P108" s="281">
        <v>822</v>
      </c>
      <c r="Q108" s="280">
        <v>4</v>
      </c>
      <c r="R108" s="280">
        <v>12</v>
      </c>
      <c r="S108" s="279" t="s">
        <v>191</v>
      </c>
      <c r="T108" s="278" t="s">
        <v>14</v>
      </c>
      <c r="U108" s="272" t="s">
        <v>143</v>
      </c>
      <c r="V108" s="536"/>
      <c r="W108" s="537"/>
      <c r="X108" s="486">
        <v>5000</v>
      </c>
      <c r="Y108" s="486">
        <v>0</v>
      </c>
      <c r="Z108" s="485">
        <v>0</v>
      </c>
    </row>
    <row r="109" spans="15:26" ht="110.25">
      <c r="O109" s="282" t="s">
        <v>192</v>
      </c>
      <c r="P109" s="281">
        <v>822</v>
      </c>
      <c r="Q109" s="280">
        <v>4</v>
      </c>
      <c r="R109" s="280">
        <v>12</v>
      </c>
      <c r="S109" s="279" t="s">
        <v>193</v>
      </c>
      <c r="T109" s="278" t="s">
        <v>14</v>
      </c>
      <c r="U109" s="272" t="s">
        <v>143</v>
      </c>
      <c r="V109" s="536"/>
      <c r="W109" s="537"/>
      <c r="X109" s="486">
        <v>5000</v>
      </c>
      <c r="Y109" s="486">
        <v>0</v>
      </c>
      <c r="Z109" s="485">
        <v>0</v>
      </c>
    </row>
    <row r="110" spans="15:26" ht="15.75">
      <c r="O110" s="277" t="s">
        <v>153</v>
      </c>
      <c r="P110" s="276">
        <v>822</v>
      </c>
      <c r="Q110" s="275">
        <v>4</v>
      </c>
      <c r="R110" s="275">
        <v>12</v>
      </c>
      <c r="S110" s="274" t="s">
        <v>193</v>
      </c>
      <c r="T110" s="273">
        <v>800</v>
      </c>
      <c r="U110" s="272" t="s">
        <v>143</v>
      </c>
      <c r="V110" s="540"/>
      <c r="W110" s="541"/>
      <c r="X110" s="484">
        <v>5000</v>
      </c>
      <c r="Y110" s="484">
        <v>0</v>
      </c>
      <c r="Z110" s="483">
        <v>0</v>
      </c>
    </row>
    <row r="111" spans="15:26" ht="78.75">
      <c r="O111" s="277" t="s">
        <v>194</v>
      </c>
      <c r="P111" s="276">
        <v>822</v>
      </c>
      <c r="Q111" s="275">
        <v>4</v>
      </c>
      <c r="R111" s="275">
        <v>12</v>
      </c>
      <c r="S111" s="274" t="s">
        <v>193</v>
      </c>
      <c r="T111" s="273">
        <v>810</v>
      </c>
      <c r="U111" s="272" t="s">
        <v>143</v>
      </c>
      <c r="V111" s="540"/>
      <c r="W111" s="541"/>
      <c r="X111" s="484">
        <v>5000</v>
      </c>
      <c r="Y111" s="484">
        <v>0</v>
      </c>
      <c r="Z111" s="483">
        <v>0</v>
      </c>
    </row>
    <row r="112" spans="15:26" ht="31.5">
      <c r="O112" s="282" t="s">
        <v>195</v>
      </c>
      <c r="P112" s="281">
        <v>822</v>
      </c>
      <c r="Q112" s="280">
        <v>5</v>
      </c>
      <c r="R112" s="280">
        <v>0</v>
      </c>
      <c r="S112" s="279" t="s">
        <v>14</v>
      </c>
      <c r="T112" s="278" t="s">
        <v>14</v>
      </c>
      <c r="U112" s="272">
        <v>0</v>
      </c>
      <c r="V112" s="536"/>
      <c r="W112" s="537"/>
      <c r="X112" s="486">
        <v>3184297.75</v>
      </c>
      <c r="Y112" s="486">
        <v>398255.15</v>
      </c>
      <c r="Z112" s="485">
        <v>393025.66</v>
      </c>
    </row>
    <row r="113" spans="15:26" ht="15.75">
      <c r="O113" s="282" t="s">
        <v>196</v>
      </c>
      <c r="P113" s="281">
        <v>822</v>
      </c>
      <c r="Q113" s="280">
        <v>5</v>
      </c>
      <c r="R113" s="280">
        <v>1</v>
      </c>
      <c r="S113" s="279" t="s">
        <v>14</v>
      </c>
      <c r="T113" s="278" t="s">
        <v>14</v>
      </c>
      <c r="U113" s="272">
        <v>0</v>
      </c>
      <c r="V113" s="536"/>
      <c r="W113" s="537"/>
      <c r="X113" s="486">
        <v>343263.69</v>
      </c>
      <c r="Y113" s="486">
        <v>225117.68</v>
      </c>
      <c r="Z113" s="485">
        <v>225117.68</v>
      </c>
    </row>
    <row r="114" spans="15:26" ht="31.5">
      <c r="O114" s="282" t="s">
        <v>141</v>
      </c>
      <c r="P114" s="281">
        <v>822</v>
      </c>
      <c r="Q114" s="280">
        <v>5</v>
      </c>
      <c r="R114" s="280">
        <v>1</v>
      </c>
      <c r="S114" s="279" t="s">
        <v>142</v>
      </c>
      <c r="T114" s="278" t="s">
        <v>14</v>
      </c>
      <c r="U114" s="272" t="s">
        <v>143</v>
      </c>
      <c r="V114" s="536"/>
      <c r="W114" s="537"/>
      <c r="X114" s="486">
        <v>343263.69</v>
      </c>
      <c r="Y114" s="486">
        <v>225117.68</v>
      </c>
      <c r="Z114" s="485">
        <v>225117.68</v>
      </c>
    </row>
    <row r="115" spans="15:26" ht="63">
      <c r="O115" s="282" t="s">
        <v>197</v>
      </c>
      <c r="P115" s="281">
        <v>822</v>
      </c>
      <c r="Q115" s="280">
        <v>5</v>
      </c>
      <c r="R115" s="280">
        <v>1</v>
      </c>
      <c r="S115" s="279" t="s">
        <v>198</v>
      </c>
      <c r="T115" s="278" t="s">
        <v>14</v>
      </c>
      <c r="U115" s="272" t="s">
        <v>143</v>
      </c>
      <c r="V115" s="536"/>
      <c r="W115" s="537"/>
      <c r="X115" s="486">
        <v>103823.58</v>
      </c>
      <c r="Y115" s="486">
        <v>103823.58</v>
      </c>
      <c r="Z115" s="485">
        <v>103823.58</v>
      </c>
    </row>
    <row r="116" spans="15:26" ht="47.25">
      <c r="O116" s="277" t="s">
        <v>151</v>
      </c>
      <c r="P116" s="276">
        <v>822</v>
      </c>
      <c r="Q116" s="275">
        <v>5</v>
      </c>
      <c r="R116" s="275">
        <v>1</v>
      </c>
      <c r="S116" s="274" t="s">
        <v>198</v>
      </c>
      <c r="T116" s="273">
        <v>200</v>
      </c>
      <c r="U116" s="272" t="s">
        <v>143</v>
      </c>
      <c r="V116" s="540"/>
      <c r="W116" s="541"/>
      <c r="X116" s="484">
        <v>103823.58</v>
      </c>
      <c r="Y116" s="484">
        <v>103823.58</v>
      </c>
      <c r="Z116" s="483">
        <v>103823.58</v>
      </c>
    </row>
    <row r="117" spans="15:26" ht="47.25">
      <c r="O117" s="277" t="s">
        <v>152</v>
      </c>
      <c r="P117" s="276">
        <v>822</v>
      </c>
      <c r="Q117" s="275">
        <v>5</v>
      </c>
      <c r="R117" s="275">
        <v>1</v>
      </c>
      <c r="S117" s="274" t="s">
        <v>198</v>
      </c>
      <c r="T117" s="273">
        <v>240</v>
      </c>
      <c r="U117" s="272" t="s">
        <v>143</v>
      </c>
      <c r="V117" s="540"/>
      <c r="W117" s="541"/>
      <c r="X117" s="484">
        <v>103823.58</v>
      </c>
      <c r="Y117" s="484">
        <v>103823.58</v>
      </c>
      <c r="Z117" s="483">
        <v>103823.58</v>
      </c>
    </row>
    <row r="118" spans="15:26" ht="31.5">
      <c r="O118" s="282" t="s">
        <v>358</v>
      </c>
      <c r="P118" s="281">
        <v>822</v>
      </c>
      <c r="Q118" s="280">
        <v>5</v>
      </c>
      <c r="R118" s="280">
        <v>1</v>
      </c>
      <c r="S118" s="279" t="s">
        <v>359</v>
      </c>
      <c r="T118" s="278" t="s">
        <v>14</v>
      </c>
      <c r="U118" s="272" t="s">
        <v>143</v>
      </c>
      <c r="V118" s="536"/>
      <c r="W118" s="537"/>
      <c r="X118" s="486">
        <v>239440.11</v>
      </c>
      <c r="Y118" s="486">
        <v>121294.1</v>
      </c>
      <c r="Z118" s="485">
        <v>121294.1</v>
      </c>
    </row>
    <row r="119" spans="15:26" ht="47.25">
      <c r="O119" s="277" t="s">
        <v>151</v>
      </c>
      <c r="P119" s="276">
        <v>822</v>
      </c>
      <c r="Q119" s="275">
        <v>5</v>
      </c>
      <c r="R119" s="275">
        <v>1</v>
      </c>
      <c r="S119" s="274" t="s">
        <v>359</v>
      </c>
      <c r="T119" s="273">
        <v>200</v>
      </c>
      <c r="U119" s="272" t="s">
        <v>143</v>
      </c>
      <c r="V119" s="540"/>
      <c r="W119" s="541"/>
      <c r="X119" s="484">
        <v>239440.11</v>
      </c>
      <c r="Y119" s="484">
        <v>121294.1</v>
      </c>
      <c r="Z119" s="483">
        <v>121294.1</v>
      </c>
    </row>
    <row r="120" spans="15:26" ht="47.25">
      <c r="O120" s="277" t="s">
        <v>152</v>
      </c>
      <c r="P120" s="276">
        <v>822</v>
      </c>
      <c r="Q120" s="275">
        <v>5</v>
      </c>
      <c r="R120" s="275">
        <v>1</v>
      </c>
      <c r="S120" s="274" t="s">
        <v>359</v>
      </c>
      <c r="T120" s="273">
        <v>240</v>
      </c>
      <c r="U120" s="272" t="s">
        <v>143</v>
      </c>
      <c r="V120" s="540"/>
      <c r="W120" s="541"/>
      <c r="X120" s="484">
        <v>239440.11</v>
      </c>
      <c r="Y120" s="484">
        <v>121294.1</v>
      </c>
      <c r="Z120" s="483">
        <v>121294.1</v>
      </c>
    </row>
    <row r="121" spans="15:26" ht="15.75">
      <c r="O121" s="282" t="s">
        <v>199</v>
      </c>
      <c r="P121" s="281">
        <v>822</v>
      </c>
      <c r="Q121" s="280">
        <v>5</v>
      </c>
      <c r="R121" s="280">
        <v>3</v>
      </c>
      <c r="S121" s="279" t="s">
        <v>14</v>
      </c>
      <c r="T121" s="278" t="s">
        <v>14</v>
      </c>
      <c r="U121" s="272">
        <v>0</v>
      </c>
      <c r="V121" s="536"/>
      <c r="W121" s="537"/>
      <c r="X121" s="486">
        <v>2841034.06</v>
      </c>
      <c r="Y121" s="486">
        <v>173137.47</v>
      </c>
      <c r="Z121" s="485">
        <v>167907.98</v>
      </c>
    </row>
    <row r="122" spans="15:26" ht="78.75">
      <c r="O122" s="282" t="s">
        <v>360</v>
      </c>
      <c r="P122" s="281">
        <v>822</v>
      </c>
      <c r="Q122" s="280">
        <v>5</v>
      </c>
      <c r="R122" s="280">
        <v>3</v>
      </c>
      <c r="S122" s="279" t="s">
        <v>200</v>
      </c>
      <c r="T122" s="278" t="s">
        <v>14</v>
      </c>
      <c r="U122" s="272" t="s">
        <v>143</v>
      </c>
      <c r="V122" s="536"/>
      <c r="W122" s="537"/>
      <c r="X122" s="486">
        <v>1000</v>
      </c>
      <c r="Y122" s="486">
        <v>1000</v>
      </c>
      <c r="Z122" s="485">
        <v>1000</v>
      </c>
    </row>
    <row r="123" spans="15:26" ht="94.5">
      <c r="O123" s="282" t="s">
        <v>361</v>
      </c>
      <c r="P123" s="281">
        <v>822</v>
      </c>
      <c r="Q123" s="280">
        <v>5</v>
      </c>
      <c r="R123" s="280">
        <v>3</v>
      </c>
      <c r="S123" s="279" t="s">
        <v>201</v>
      </c>
      <c r="T123" s="278" t="s">
        <v>14</v>
      </c>
      <c r="U123" s="272" t="s">
        <v>143</v>
      </c>
      <c r="V123" s="536"/>
      <c r="W123" s="537"/>
      <c r="X123" s="486">
        <v>1000</v>
      </c>
      <c r="Y123" s="486">
        <v>1000</v>
      </c>
      <c r="Z123" s="485">
        <v>1000</v>
      </c>
    </row>
    <row r="124" spans="15:26" ht="47.25">
      <c r="O124" s="277" t="s">
        <v>151</v>
      </c>
      <c r="P124" s="276">
        <v>822</v>
      </c>
      <c r="Q124" s="275">
        <v>5</v>
      </c>
      <c r="R124" s="275">
        <v>3</v>
      </c>
      <c r="S124" s="274" t="s">
        <v>201</v>
      </c>
      <c r="T124" s="273">
        <v>200</v>
      </c>
      <c r="U124" s="272" t="s">
        <v>143</v>
      </c>
      <c r="V124" s="540"/>
      <c r="W124" s="541"/>
      <c r="X124" s="484">
        <v>1000</v>
      </c>
      <c r="Y124" s="484">
        <v>1000</v>
      </c>
      <c r="Z124" s="483">
        <v>1000</v>
      </c>
    </row>
    <row r="125" spans="15:26" ht="47.25">
      <c r="O125" s="277" t="s">
        <v>152</v>
      </c>
      <c r="P125" s="276">
        <v>822</v>
      </c>
      <c r="Q125" s="275">
        <v>5</v>
      </c>
      <c r="R125" s="275">
        <v>3</v>
      </c>
      <c r="S125" s="274" t="s">
        <v>201</v>
      </c>
      <c r="T125" s="273">
        <v>240</v>
      </c>
      <c r="U125" s="272" t="s">
        <v>143</v>
      </c>
      <c r="V125" s="540"/>
      <c r="W125" s="541"/>
      <c r="X125" s="484">
        <v>1000</v>
      </c>
      <c r="Y125" s="484">
        <v>1000</v>
      </c>
      <c r="Z125" s="483">
        <v>1000</v>
      </c>
    </row>
    <row r="126" spans="15:26" ht="94.5">
      <c r="O126" s="282" t="s">
        <v>362</v>
      </c>
      <c r="P126" s="281">
        <v>822</v>
      </c>
      <c r="Q126" s="280">
        <v>5</v>
      </c>
      <c r="R126" s="280">
        <v>3</v>
      </c>
      <c r="S126" s="279" t="s">
        <v>202</v>
      </c>
      <c r="T126" s="278" t="s">
        <v>14</v>
      </c>
      <c r="U126" s="272" t="s">
        <v>143</v>
      </c>
      <c r="V126" s="536"/>
      <c r="W126" s="537"/>
      <c r="X126" s="486">
        <v>5000</v>
      </c>
      <c r="Y126" s="486">
        <v>5000</v>
      </c>
      <c r="Z126" s="485">
        <v>0</v>
      </c>
    </row>
    <row r="127" spans="15:26" ht="110.25">
      <c r="O127" s="282" t="s">
        <v>363</v>
      </c>
      <c r="P127" s="281">
        <v>822</v>
      </c>
      <c r="Q127" s="280">
        <v>5</v>
      </c>
      <c r="R127" s="280">
        <v>3</v>
      </c>
      <c r="S127" s="279" t="s">
        <v>203</v>
      </c>
      <c r="T127" s="278" t="s">
        <v>14</v>
      </c>
      <c r="U127" s="272" t="s">
        <v>143</v>
      </c>
      <c r="V127" s="536"/>
      <c r="W127" s="537"/>
      <c r="X127" s="486">
        <v>5000</v>
      </c>
      <c r="Y127" s="486">
        <v>5000</v>
      </c>
      <c r="Z127" s="485">
        <v>0</v>
      </c>
    </row>
    <row r="128" spans="15:26" ht="47.25">
      <c r="O128" s="277" t="s">
        <v>151</v>
      </c>
      <c r="P128" s="276">
        <v>822</v>
      </c>
      <c r="Q128" s="275">
        <v>5</v>
      </c>
      <c r="R128" s="275">
        <v>3</v>
      </c>
      <c r="S128" s="274" t="s">
        <v>203</v>
      </c>
      <c r="T128" s="273">
        <v>200</v>
      </c>
      <c r="U128" s="272" t="s">
        <v>143</v>
      </c>
      <c r="V128" s="540"/>
      <c r="W128" s="541"/>
      <c r="X128" s="484">
        <v>5000</v>
      </c>
      <c r="Y128" s="484">
        <v>5000</v>
      </c>
      <c r="Z128" s="483">
        <v>0</v>
      </c>
    </row>
    <row r="129" spans="15:26" ht="47.25">
      <c r="O129" s="277" t="s">
        <v>152</v>
      </c>
      <c r="P129" s="276">
        <v>822</v>
      </c>
      <c r="Q129" s="275">
        <v>5</v>
      </c>
      <c r="R129" s="275">
        <v>3</v>
      </c>
      <c r="S129" s="274" t="s">
        <v>203</v>
      </c>
      <c r="T129" s="273">
        <v>240</v>
      </c>
      <c r="U129" s="272" t="s">
        <v>143</v>
      </c>
      <c r="V129" s="540"/>
      <c r="W129" s="541"/>
      <c r="X129" s="484">
        <v>5000</v>
      </c>
      <c r="Y129" s="484">
        <v>5000</v>
      </c>
      <c r="Z129" s="483">
        <v>0</v>
      </c>
    </row>
    <row r="130" spans="15:26" ht="31.5">
      <c r="O130" s="282" t="s">
        <v>141</v>
      </c>
      <c r="P130" s="281">
        <v>822</v>
      </c>
      <c r="Q130" s="280">
        <v>5</v>
      </c>
      <c r="R130" s="280">
        <v>3</v>
      </c>
      <c r="S130" s="279" t="s">
        <v>142</v>
      </c>
      <c r="T130" s="278" t="s">
        <v>14</v>
      </c>
      <c r="U130" s="272" t="s">
        <v>143</v>
      </c>
      <c r="V130" s="536"/>
      <c r="W130" s="537"/>
      <c r="X130" s="486">
        <v>2835034.06</v>
      </c>
      <c r="Y130" s="486">
        <v>167137.47</v>
      </c>
      <c r="Z130" s="485">
        <v>166907.98000000001</v>
      </c>
    </row>
    <row r="131" spans="15:26" ht="15.75">
      <c r="O131" s="282" t="s">
        <v>204</v>
      </c>
      <c r="P131" s="281">
        <v>822</v>
      </c>
      <c r="Q131" s="280">
        <v>5</v>
      </c>
      <c r="R131" s="280">
        <v>3</v>
      </c>
      <c r="S131" s="279" t="s">
        <v>205</v>
      </c>
      <c r="T131" s="278" t="s">
        <v>14</v>
      </c>
      <c r="U131" s="272" t="s">
        <v>143</v>
      </c>
      <c r="V131" s="536"/>
      <c r="W131" s="537"/>
      <c r="X131" s="486">
        <v>357809.14</v>
      </c>
      <c r="Y131" s="486">
        <v>157729.49</v>
      </c>
      <c r="Z131" s="485">
        <v>157500</v>
      </c>
    </row>
    <row r="132" spans="15:26" ht="47.25">
      <c r="O132" s="277" t="s">
        <v>151</v>
      </c>
      <c r="P132" s="276">
        <v>822</v>
      </c>
      <c r="Q132" s="275">
        <v>5</v>
      </c>
      <c r="R132" s="275">
        <v>3</v>
      </c>
      <c r="S132" s="274" t="s">
        <v>205</v>
      </c>
      <c r="T132" s="273">
        <v>200</v>
      </c>
      <c r="U132" s="272" t="s">
        <v>143</v>
      </c>
      <c r="V132" s="540"/>
      <c r="W132" s="541"/>
      <c r="X132" s="484">
        <v>357809.14</v>
      </c>
      <c r="Y132" s="484">
        <v>157729.49</v>
      </c>
      <c r="Z132" s="483">
        <v>157500</v>
      </c>
    </row>
    <row r="133" spans="15:26" ht="47.25">
      <c r="O133" s="277" t="s">
        <v>152</v>
      </c>
      <c r="P133" s="276">
        <v>822</v>
      </c>
      <c r="Q133" s="275">
        <v>5</v>
      </c>
      <c r="R133" s="275">
        <v>3</v>
      </c>
      <c r="S133" s="274" t="s">
        <v>205</v>
      </c>
      <c r="T133" s="273">
        <v>240</v>
      </c>
      <c r="U133" s="272" t="s">
        <v>143</v>
      </c>
      <c r="V133" s="540"/>
      <c r="W133" s="541"/>
      <c r="X133" s="484">
        <v>357809.14</v>
      </c>
      <c r="Y133" s="484">
        <v>157729.49</v>
      </c>
      <c r="Z133" s="483">
        <v>157500</v>
      </c>
    </row>
    <row r="134" spans="15:26" ht="15.75">
      <c r="O134" s="282" t="s">
        <v>206</v>
      </c>
      <c r="P134" s="281">
        <v>822</v>
      </c>
      <c r="Q134" s="280">
        <v>5</v>
      </c>
      <c r="R134" s="280">
        <v>3</v>
      </c>
      <c r="S134" s="279" t="s">
        <v>207</v>
      </c>
      <c r="T134" s="278" t="s">
        <v>14</v>
      </c>
      <c r="U134" s="272" t="s">
        <v>143</v>
      </c>
      <c r="V134" s="536"/>
      <c r="W134" s="537"/>
      <c r="X134" s="486">
        <v>80365</v>
      </c>
      <c r="Y134" s="486">
        <v>0</v>
      </c>
      <c r="Z134" s="485">
        <v>0</v>
      </c>
    </row>
    <row r="135" spans="15:26" ht="47.25">
      <c r="O135" s="277" t="s">
        <v>151</v>
      </c>
      <c r="P135" s="276">
        <v>822</v>
      </c>
      <c r="Q135" s="275">
        <v>5</v>
      </c>
      <c r="R135" s="275">
        <v>3</v>
      </c>
      <c r="S135" s="274" t="s">
        <v>207</v>
      </c>
      <c r="T135" s="273">
        <v>200</v>
      </c>
      <c r="U135" s="272" t="s">
        <v>143</v>
      </c>
      <c r="V135" s="540"/>
      <c r="W135" s="541"/>
      <c r="X135" s="484">
        <v>80365</v>
      </c>
      <c r="Y135" s="484">
        <v>0</v>
      </c>
      <c r="Z135" s="483">
        <v>0</v>
      </c>
    </row>
    <row r="136" spans="15:26" ht="47.25">
      <c r="O136" s="277" t="s">
        <v>152</v>
      </c>
      <c r="P136" s="276">
        <v>822</v>
      </c>
      <c r="Q136" s="275">
        <v>5</v>
      </c>
      <c r="R136" s="275">
        <v>3</v>
      </c>
      <c r="S136" s="274" t="s">
        <v>207</v>
      </c>
      <c r="T136" s="273">
        <v>240</v>
      </c>
      <c r="U136" s="272" t="s">
        <v>143</v>
      </c>
      <c r="V136" s="540"/>
      <c r="W136" s="541"/>
      <c r="X136" s="484">
        <v>80365</v>
      </c>
      <c r="Y136" s="484">
        <v>0</v>
      </c>
      <c r="Z136" s="483">
        <v>0</v>
      </c>
    </row>
    <row r="137" spans="15:26" ht="31.5">
      <c r="O137" s="282" t="s">
        <v>208</v>
      </c>
      <c r="P137" s="281">
        <v>822</v>
      </c>
      <c r="Q137" s="280">
        <v>5</v>
      </c>
      <c r="R137" s="280">
        <v>3</v>
      </c>
      <c r="S137" s="279" t="s">
        <v>209</v>
      </c>
      <c r="T137" s="278" t="s">
        <v>14</v>
      </c>
      <c r="U137" s="272" t="s">
        <v>143</v>
      </c>
      <c r="V137" s="536"/>
      <c r="W137" s="537"/>
      <c r="X137" s="486">
        <v>27586.48</v>
      </c>
      <c r="Y137" s="486">
        <v>0</v>
      </c>
      <c r="Z137" s="485">
        <v>0</v>
      </c>
    </row>
    <row r="138" spans="15:26" ht="47.25">
      <c r="O138" s="277" t="s">
        <v>151</v>
      </c>
      <c r="P138" s="276">
        <v>822</v>
      </c>
      <c r="Q138" s="275">
        <v>5</v>
      </c>
      <c r="R138" s="275">
        <v>3</v>
      </c>
      <c r="S138" s="274" t="s">
        <v>209</v>
      </c>
      <c r="T138" s="273">
        <v>200</v>
      </c>
      <c r="U138" s="272" t="s">
        <v>143</v>
      </c>
      <c r="V138" s="540"/>
      <c r="W138" s="541"/>
      <c r="X138" s="484">
        <v>27586.48</v>
      </c>
      <c r="Y138" s="484">
        <v>0</v>
      </c>
      <c r="Z138" s="483">
        <v>0</v>
      </c>
    </row>
    <row r="139" spans="15:26" ht="47.25">
      <c r="O139" s="277" t="s">
        <v>152</v>
      </c>
      <c r="P139" s="276">
        <v>822</v>
      </c>
      <c r="Q139" s="275">
        <v>5</v>
      </c>
      <c r="R139" s="275">
        <v>3</v>
      </c>
      <c r="S139" s="274" t="s">
        <v>209</v>
      </c>
      <c r="T139" s="273">
        <v>240</v>
      </c>
      <c r="U139" s="272" t="s">
        <v>143</v>
      </c>
      <c r="V139" s="540"/>
      <c r="W139" s="541"/>
      <c r="X139" s="484">
        <v>27586.48</v>
      </c>
      <c r="Y139" s="484">
        <v>0</v>
      </c>
      <c r="Z139" s="483">
        <v>0</v>
      </c>
    </row>
    <row r="140" spans="15:26" ht="15.75">
      <c r="O140" s="282" t="s">
        <v>210</v>
      </c>
      <c r="P140" s="281">
        <v>822</v>
      </c>
      <c r="Q140" s="280">
        <v>5</v>
      </c>
      <c r="R140" s="280">
        <v>3</v>
      </c>
      <c r="S140" s="279" t="s">
        <v>211</v>
      </c>
      <c r="T140" s="278" t="s">
        <v>14</v>
      </c>
      <c r="U140" s="272" t="s">
        <v>143</v>
      </c>
      <c r="V140" s="536"/>
      <c r="W140" s="537"/>
      <c r="X140" s="486">
        <v>43600</v>
      </c>
      <c r="Y140" s="486">
        <v>0</v>
      </c>
      <c r="Z140" s="485">
        <v>0</v>
      </c>
    </row>
    <row r="141" spans="15:26" ht="47.25">
      <c r="O141" s="277" t="s">
        <v>151</v>
      </c>
      <c r="P141" s="276">
        <v>822</v>
      </c>
      <c r="Q141" s="275">
        <v>5</v>
      </c>
      <c r="R141" s="275">
        <v>3</v>
      </c>
      <c r="S141" s="274" t="s">
        <v>211</v>
      </c>
      <c r="T141" s="273">
        <v>200</v>
      </c>
      <c r="U141" s="272" t="s">
        <v>143</v>
      </c>
      <c r="V141" s="540"/>
      <c r="W141" s="541"/>
      <c r="X141" s="484">
        <v>43600</v>
      </c>
      <c r="Y141" s="484">
        <v>0</v>
      </c>
      <c r="Z141" s="483">
        <v>0</v>
      </c>
    </row>
    <row r="142" spans="15:26" ht="47.25">
      <c r="O142" s="277" t="s">
        <v>152</v>
      </c>
      <c r="P142" s="276">
        <v>822</v>
      </c>
      <c r="Q142" s="275">
        <v>5</v>
      </c>
      <c r="R142" s="275">
        <v>3</v>
      </c>
      <c r="S142" s="274" t="s">
        <v>211</v>
      </c>
      <c r="T142" s="273">
        <v>240</v>
      </c>
      <c r="U142" s="272" t="s">
        <v>143</v>
      </c>
      <c r="V142" s="540"/>
      <c r="W142" s="541"/>
      <c r="X142" s="484">
        <v>43600</v>
      </c>
      <c r="Y142" s="484">
        <v>0</v>
      </c>
      <c r="Z142" s="483">
        <v>0</v>
      </c>
    </row>
    <row r="143" spans="15:26" ht="31.5">
      <c r="O143" s="282" t="s">
        <v>212</v>
      </c>
      <c r="P143" s="281">
        <v>822</v>
      </c>
      <c r="Q143" s="280">
        <v>5</v>
      </c>
      <c r="R143" s="280">
        <v>3</v>
      </c>
      <c r="S143" s="279" t="s">
        <v>213</v>
      </c>
      <c r="T143" s="278" t="s">
        <v>14</v>
      </c>
      <c r="U143" s="272" t="s">
        <v>143</v>
      </c>
      <c r="V143" s="536"/>
      <c r="W143" s="537"/>
      <c r="X143" s="486">
        <v>406788.44</v>
      </c>
      <c r="Y143" s="486">
        <v>9407.98</v>
      </c>
      <c r="Z143" s="485">
        <v>9407.98</v>
      </c>
    </row>
    <row r="144" spans="15:26" ht="47.25">
      <c r="O144" s="277" t="s">
        <v>151</v>
      </c>
      <c r="P144" s="276">
        <v>822</v>
      </c>
      <c r="Q144" s="275">
        <v>5</v>
      </c>
      <c r="R144" s="275">
        <v>3</v>
      </c>
      <c r="S144" s="274" t="s">
        <v>213</v>
      </c>
      <c r="T144" s="273">
        <v>200</v>
      </c>
      <c r="U144" s="272" t="s">
        <v>143</v>
      </c>
      <c r="V144" s="540"/>
      <c r="W144" s="541"/>
      <c r="X144" s="484">
        <v>406788.44</v>
      </c>
      <c r="Y144" s="484">
        <v>9407.98</v>
      </c>
      <c r="Z144" s="483">
        <v>9407.98</v>
      </c>
    </row>
    <row r="145" spans="15:26" ht="47.25">
      <c r="O145" s="277" t="s">
        <v>152</v>
      </c>
      <c r="P145" s="276">
        <v>822</v>
      </c>
      <c r="Q145" s="275">
        <v>5</v>
      </c>
      <c r="R145" s="275">
        <v>3</v>
      </c>
      <c r="S145" s="274" t="s">
        <v>213</v>
      </c>
      <c r="T145" s="273">
        <v>240</v>
      </c>
      <c r="U145" s="272" t="s">
        <v>143</v>
      </c>
      <c r="V145" s="540"/>
      <c r="W145" s="541"/>
      <c r="X145" s="484">
        <v>406788.44</v>
      </c>
      <c r="Y145" s="484">
        <v>9407.98</v>
      </c>
      <c r="Z145" s="483">
        <v>9407.98</v>
      </c>
    </row>
    <row r="146" spans="15:26" ht="94.5">
      <c r="O146" s="472" t="s">
        <v>374</v>
      </c>
      <c r="P146" s="471">
        <v>822</v>
      </c>
      <c r="Q146" s="470">
        <v>5</v>
      </c>
      <c r="R146" s="470">
        <v>3</v>
      </c>
      <c r="S146" s="469" t="s">
        <v>375</v>
      </c>
      <c r="T146" s="468" t="s">
        <v>14</v>
      </c>
      <c r="U146" s="272"/>
      <c r="V146" s="419"/>
      <c r="W146" s="420"/>
      <c r="X146" s="486">
        <v>39900</v>
      </c>
      <c r="Y146" s="486">
        <v>0</v>
      </c>
      <c r="Z146" s="485">
        <v>0</v>
      </c>
    </row>
    <row r="147" spans="15:26" ht="47.25">
      <c r="O147" s="467" t="s">
        <v>151</v>
      </c>
      <c r="P147" s="466">
        <v>822</v>
      </c>
      <c r="Q147" s="465">
        <v>5</v>
      </c>
      <c r="R147" s="465">
        <v>3</v>
      </c>
      <c r="S147" s="464" t="s">
        <v>375</v>
      </c>
      <c r="T147" s="463">
        <v>200</v>
      </c>
      <c r="U147" s="272"/>
      <c r="V147" s="419"/>
      <c r="W147" s="420"/>
      <c r="X147" s="484">
        <v>39900</v>
      </c>
      <c r="Y147" s="484">
        <v>0</v>
      </c>
      <c r="Z147" s="483">
        <v>0</v>
      </c>
    </row>
    <row r="148" spans="15:26" ht="47.25">
      <c r="O148" s="467" t="s">
        <v>152</v>
      </c>
      <c r="P148" s="466">
        <v>822</v>
      </c>
      <c r="Q148" s="465">
        <v>5</v>
      </c>
      <c r="R148" s="465">
        <v>3</v>
      </c>
      <c r="S148" s="464" t="s">
        <v>375</v>
      </c>
      <c r="T148" s="463">
        <v>240</v>
      </c>
      <c r="U148" s="272"/>
      <c r="V148" s="419"/>
      <c r="W148" s="420"/>
      <c r="X148" s="484">
        <v>39900</v>
      </c>
      <c r="Y148" s="484">
        <v>0</v>
      </c>
      <c r="Z148" s="483">
        <v>0</v>
      </c>
    </row>
    <row r="149" spans="15:26" ht="63">
      <c r="O149" s="418" t="s">
        <v>366</v>
      </c>
      <c r="P149" s="417">
        <v>822</v>
      </c>
      <c r="Q149" s="416">
        <v>5</v>
      </c>
      <c r="R149" s="416">
        <v>3</v>
      </c>
      <c r="S149" s="415" t="s">
        <v>367</v>
      </c>
      <c r="T149" s="414" t="s">
        <v>14</v>
      </c>
      <c r="U149" s="272"/>
      <c r="V149" s="307"/>
      <c r="W149" s="308"/>
      <c r="X149" s="486">
        <v>1878985</v>
      </c>
      <c r="Y149" s="486">
        <v>0</v>
      </c>
      <c r="Z149" s="485">
        <v>0</v>
      </c>
    </row>
    <row r="150" spans="15:26" ht="47.25">
      <c r="O150" s="413" t="s">
        <v>151</v>
      </c>
      <c r="P150" s="412">
        <v>822</v>
      </c>
      <c r="Q150" s="411">
        <v>5</v>
      </c>
      <c r="R150" s="411">
        <v>3</v>
      </c>
      <c r="S150" s="410" t="s">
        <v>367</v>
      </c>
      <c r="T150" s="409">
        <v>200</v>
      </c>
      <c r="U150" s="272"/>
      <c r="V150" s="307"/>
      <c r="W150" s="308"/>
      <c r="X150" s="484">
        <v>1878985</v>
      </c>
      <c r="Y150" s="484">
        <v>0</v>
      </c>
      <c r="Z150" s="483">
        <v>0</v>
      </c>
    </row>
    <row r="151" spans="15:26" ht="47.25">
      <c r="O151" s="413" t="s">
        <v>152</v>
      </c>
      <c r="P151" s="412">
        <v>822</v>
      </c>
      <c r="Q151" s="411">
        <v>5</v>
      </c>
      <c r="R151" s="411">
        <v>3</v>
      </c>
      <c r="S151" s="410" t="s">
        <v>367</v>
      </c>
      <c r="T151" s="409">
        <v>240</v>
      </c>
      <c r="U151" s="272"/>
      <c r="V151" s="307"/>
      <c r="W151" s="308"/>
      <c r="X151" s="484">
        <v>1878985</v>
      </c>
      <c r="Y151" s="484">
        <v>0</v>
      </c>
      <c r="Z151" s="483">
        <v>0</v>
      </c>
    </row>
    <row r="152" spans="15:26" ht="15.75">
      <c r="O152" s="282" t="s">
        <v>214</v>
      </c>
      <c r="P152" s="281">
        <v>822</v>
      </c>
      <c r="Q152" s="280">
        <v>8</v>
      </c>
      <c r="R152" s="280">
        <v>0</v>
      </c>
      <c r="S152" s="279" t="s">
        <v>14</v>
      </c>
      <c r="T152" s="278" t="s">
        <v>14</v>
      </c>
      <c r="U152" s="272">
        <v>0</v>
      </c>
      <c r="V152" s="536"/>
      <c r="W152" s="537"/>
      <c r="X152" s="486">
        <v>299429</v>
      </c>
      <c r="Y152" s="486">
        <v>0</v>
      </c>
      <c r="Z152" s="485">
        <v>0</v>
      </c>
    </row>
    <row r="153" spans="15:26" ht="15.75">
      <c r="O153" s="282" t="s">
        <v>215</v>
      </c>
      <c r="P153" s="281">
        <v>822</v>
      </c>
      <c r="Q153" s="280">
        <v>8</v>
      </c>
      <c r="R153" s="280">
        <v>1</v>
      </c>
      <c r="S153" s="279" t="s">
        <v>14</v>
      </c>
      <c r="T153" s="278" t="s">
        <v>14</v>
      </c>
      <c r="U153" s="272">
        <v>0</v>
      </c>
      <c r="V153" s="536"/>
      <c r="W153" s="537"/>
      <c r="X153" s="486">
        <v>299429</v>
      </c>
      <c r="Y153" s="486">
        <v>0</v>
      </c>
      <c r="Z153" s="485">
        <v>0</v>
      </c>
    </row>
    <row r="154" spans="15:26" ht="31.5">
      <c r="O154" s="282" t="s">
        <v>141</v>
      </c>
      <c r="P154" s="281">
        <v>822</v>
      </c>
      <c r="Q154" s="280">
        <v>8</v>
      </c>
      <c r="R154" s="280">
        <v>1</v>
      </c>
      <c r="S154" s="279" t="s">
        <v>142</v>
      </c>
      <c r="T154" s="278" t="s">
        <v>14</v>
      </c>
      <c r="U154" s="272" t="s">
        <v>143</v>
      </c>
      <c r="V154" s="536"/>
      <c r="W154" s="537"/>
      <c r="X154" s="486">
        <v>299429</v>
      </c>
      <c r="Y154" s="486">
        <v>0</v>
      </c>
      <c r="Z154" s="485">
        <v>0</v>
      </c>
    </row>
    <row r="155" spans="15:26" ht="78.75">
      <c r="O155" s="282" t="s">
        <v>216</v>
      </c>
      <c r="P155" s="281">
        <v>822</v>
      </c>
      <c r="Q155" s="280">
        <v>8</v>
      </c>
      <c r="R155" s="280">
        <v>1</v>
      </c>
      <c r="S155" s="279" t="s">
        <v>217</v>
      </c>
      <c r="T155" s="278" t="s">
        <v>14</v>
      </c>
      <c r="U155" s="272" t="s">
        <v>143</v>
      </c>
      <c r="V155" s="536"/>
      <c r="W155" s="537"/>
      <c r="X155" s="486">
        <v>299429</v>
      </c>
      <c r="Y155" s="486">
        <v>0</v>
      </c>
      <c r="Z155" s="485">
        <v>0</v>
      </c>
    </row>
    <row r="156" spans="15:26" ht="15.75">
      <c r="O156" s="277" t="s">
        <v>157</v>
      </c>
      <c r="P156" s="276">
        <v>822</v>
      </c>
      <c r="Q156" s="275">
        <v>8</v>
      </c>
      <c r="R156" s="275">
        <v>1</v>
      </c>
      <c r="S156" s="274" t="s">
        <v>217</v>
      </c>
      <c r="T156" s="273">
        <v>500</v>
      </c>
      <c r="U156" s="272" t="s">
        <v>143</v>
      </c>
      <c r="V156" s="540"/>
      <c r="W156" s="541"/>
      <c r="X156" s="484">
        <v>299429</v>
      </c>
      <c r="Y156" s="484">
        <v>0</v>
      </c>
      <c r="Z156" s="483">
        <v>0</v>
      </c>
    </row>
    <row r="157" spans="15:26" ht="15.75">
      <c r="O157" s="277" t="s">
        <v>158</v>
      </c>
      <c r="P157" s="276">
        <v>822</v>
      </c>
      <c r="Q157" s="275">
        <v>8</v>
      </c>
      <c r="R157" s="275">
        <v>1</v>
      </c>
      <c r="S157" s="274" t="s">
        <v>217</v>
      </c>
      <c r="T157" s="273">
        <v>540</v>
      </c>
      <c r="U157" s="272" t="s">
        <v>143</v>
      </c>
      <c r="V157" s="540"/>
      <c r="W157" s="541"/>
      <c r="X157" s="484">
        <v>299429</v>
      </c>
      <c r="Y157" s="484">
        <v>0</v>
      </c>
      <c r="Z157" s="483">
        <v>0</v>
      </c>
    </row>
    <row r="158" spans="15:26" ht="15.75">
      <c r="O158" s="282" t="s">
        <v>218</v>
      </c>
      <c r="P158" s="281">
        <v>822</v>
      </c>
      <c r="Q158" s="280">
        <v>10</v>
      </c>
      <c r="R158" s="280">
        <v>0</v>
      </c>
      <c r="S158" s="279" t="s">
        <v>14</v>
      </c>
      <c r="T158" s="278" t="s">
        <v>14</v>
      </c>
      <c r="U158" s="272">
        <v>0</v>
      </c>
      <c r="V158" s="536"/>
      <c r="W158" s="537"/>
      <c r="X158" s="486">
        <v>454039.68</v>
      </c>
      <c r="Y158" s="486">
        <v>433244.64</v>
      </c>
      <c r="Z158" s="485">
        <v>433244.64</v>
      </c>
    </row>
    <row r="159" spans="15:26" ht="15.75">
      <c r="O159" s="282" t="s">
        <v>219</v>
      </c>
      <c r="P159" s="281">
        <v>822</v>
      </c>
      <c r="Q159" s="280">
        <v>10</v>
      </c>
      <c r="R159" s="280">
        <v>1</v>
      </c>
      <c r="S159" s="279" t="s">
        <v>14</v>
      </c>
      <c r="T159" s="278" t="s">
        <v>14</v>
      </c>
      <c r="U159" s="272">
        <v>0</v>
      </c>
      <c r="V159" s="536"/>
      <c r="W159" s="537"/>
      <c r="X159" s="486">
        <v>454039.68</v>
      </c>
      <c r="Y159" s="486">
        <v>433244.64</v>
      </c>
      <c r="Z159" s="485">
        <v>433244.64</v>
      </c>
    </row>
    <row r="160" spans="15:26" ht="31.5">
      <c r="O160" s="282" t="s">
        <v>141</v>
      </c>
      <c r="P160" s="281">
        <v>822</v>
      </c>
      <c r="Q160" s="280">
        <v>10</v>
      </c>
      <c r="R160" s="280">
        <v>1</v>
      </c>
      <c r="S160" s="279" t="s">
        <v>142</v>
      </c>
      <c r="T160" s="278" t="s">
        <v>14</v>
      </c>
      <c r="U160" s="272" t="s">
        <v>143</v>
      </c>
      <c r="V160" s="536"/>
      <c r="W160" s="537"/>
      <c r="X160" s="486">
        <v>454039.68</v>
      </c>
      <c r="Y160" s="486">
        <v>433244.64</v>
      </c>
      <c r="Z160" s="485">
        <v>433244.64</v>
      </c>
    </row>
    <row r="161" spans="15:26" ht="31.5">
      <c r="O161" s="282" t="s">
        <v>220</v>
      </c>
      <c r="P161" s="281">
        <v>822</v>
      </c>
      <c r="Q161" s="280">
        <v>10</v>
      </c>
      <c r="R161" s="280">
        <v>1</v>
      </c>
      <c r="S161" s="279" t="s">
        <v>221</v>
      </c>
      <c r="T161" s="278" t="s">
        <v>14</v>
      </c>
      <c r="U161" s="272" t="s">
        <v>143</v>
      </c>
      <c r="V161" s="536"/>
      <c r="W161" s="537"/>
      <c r="X161" s="486">
        <v>454039.68</v>
      </c>
      <c r="Y161" s="486">
        <v>433244.64</v>
      </c>
      <c r="Z161" s="485">
        <v>433244.64</v>
      </c>
    </row>
    <row r="162" spans="15:26" ht="31.5">
      <c r="O162" s="277" t="s">
        <v>222</v>
      </c>
      <c r="P162" s="276">
        <v>822</v>
      </c>
      <c r="Q162" s="275">
        <v>10</v>
      </c>
      <c r="R162" s="275">
        <v>1</v>
      </c>
      <c r="S162" s="274" t="s">
        <v>221</v>
      </c>
      <c r="T162" s="273">
        <v>300</v>
      </c>
      <c r="U162" s="272" t="s">
        <v>143</v>
      </c>
      <c r="V162" s="540"/>
      <c r="W162" s="541"/>
      <c r="X162" s="484">
        <v>454039.68</v>
      </c>
      <c r="Y162" s="484">
        <v>433244.64</v>
      </c>
      <c r="Z162" s="483">
        <v>433244.64</v>
      </c>
    </row>
    <row r="163" spans="15:26" ht="31.5">
      <c r="O163" s="277" t="s">
        <v>223</v>
      </c>
      <c r="P163" s="276">
        <v>822</v>
      </c>
      <c r="Q163" s="275">
        <v>10</v>
      </c>
      <c r="R163" s="275">
        <v>1</v>
      </c>
      <c r="S163" s="274" t="s">
        <v>221</v>
      </c>
      <c r="T163" s="273">
        <v>310</v>
      </c>
      <c r="U163" s="272" t="s">
        <v>143</v>
      </c>
      <c r="V163" s="540"/>
      <c r="W163" s="541"/>
      <c r="X163" s="484">
        <v>454039.68</v>
      </c>
      <c r="Y163" s="484">
        <v>433244.64</v>
      </c>
      <c r="Z163" s="483">
        <v>433244.64</v>
      </c>
    </row>
    <row r="164" spans="15:26" ht="15.75">
      <c r="O164" s="282" t="s">
        <v>224</v>
      </c>
      <c r="P164" s="281">
        <v>822</v>
      </c>
      <c r="Q164" s="280">
        <v>11</v>
      </c>
      <c r="R164" s="280">
        <v>0</v>
      </c>
      <c r="S164" s="279" t="s">
        <v>14</v>
      </c>
      <c r="T164" s="278" t="s">
        <v>14</v>
      </c>
      <c r="U164" s="272">
        <v>0</v>
      </c>
      <c r="V164" s="536"/>
      <c r="W164" s="537"/>
      <c r="X164" s="486">
        <v>50000</v>
      </c>
      <c r="Y164" s="486">
        <v>0</v>
      </c>
      <c r="Z164" s="485">
        <v>0</v>
      </c>
    </row>
    <row r="165" spans="15:26" ht="15.75">
      <c r="O165" s="282" t="s">
        <v>225</v>
      </c>
      <c r="P165" s="281">
        <v>822</v>
      </c>
      <c r="Q165" s="280">
        <v>11</v>
      </c>
      <c r="R165" s="280">
        <v>2</v>
      </c>
      <c r="S165" s="279" t="s">
        <v>14</v>
      </c>
      <c r="T165" s="278" t="s">
        <v>14</v>
      </c>
      <c r="U165" s="272">
        <v>0</v>
      </c>
      <c r="V165" s="536"/>
      <c r="W165" s="537"/>
      <c r="X165" s="486">
        <v>50000</v>
      </c>
      <c r="Y165" s="486">
        <v>0</v>
      </c>
      <c r="Z165" s="485">
        <v>0</v>
      </c>
    </row>
    <row r="166" spans="15:26" ht="31.5">
      <c r="O166" s="282" t="s">
        <v>141</v>
      </c>
      <c r="P166" s="281">
        <v>822</v>
      </c>
      <c r="Q166" s="280">
        <v>11</v>
      </c>
      <c r="R166" s="280">
        <v>2</v>
      </c>
      <c r="S166" s="279" t="s">
        <v>142</v>
      </c>
      <c r="T166" s="278" t="s">
        <v>14</v>
      </c>
      <c r="U166" s="272" t="s">
        <v>143</v>
      </c>
      <c r="V166" s="536"/>
      <c r="W166" s="537"/>
      <c r="X166" s="486">
        <v>50000</v>
      </c>
      <c r="Y166" s="486">
        <v>0</v>
      </c>
      <c r="Z166" s="485">
        <v>0</v>
      </c>
    </row>
    <row r="167" spans="15:26" ht="141.75">
      <c r="O167" s="282" t="s">
        <v>226</v>
      </c>
      <c r="P167" s="281">
        <v>822</v>
      </c>
      <c r="Q167" s="280">
        <v>11</v>
      </c>
      <c r="R167" s="280">
        <v>2</v>
      </c>
      <c r="S167" s="279" t="s">
        <v>227</v>
      </c>
      <c r="T167" s="278" t="s">
        <v>14</v>
      </c>
      <c r="U167" s="272" t="s">
        <v>143</v>
      </c>
      <c r="V167" s="536"/>
      <c r="W167" s="537"/>
      <c r="X167" s="486">
        <v>50000</v>
      </c>
      <c r="Y167" s="486">
        <v>0</v>
      </c>
      <c r="Z167" s="485">
        <v>0</v>
      </c>
    </row>
    <row r="168" spans="15:26" ht="15.75">
      <c r="O168" s="277" t="s">
        <v>157</v>
      </c>
      <c r="P168" s="276">
        <v>822</v>
      </c>
      <c r="Q168" s="275">
        <v>11</v>
      </c>
      <c r="R168" s="275">
        <v>2</v>
      </c>
      <c r="S168" s="274" t="s">
        <v>227</v>
      </c>
      <c r="T168" s="273">
        <v>500</v>
      </c>
      <c r="U168" s="272" t="s">
        <v>143</v>
      </c>
      <c r="V168" s="540"/>
      <c r="W168" s="541"/>
      <c r="X168" s="484">
        <v>50000</v>
      </c>
      <c r="Y168" s="484">
        <v>0</v>
      </c>
      <c r="Z168" s="483">
        <v>0</v>
      </c>
    </row>
    <row r="169" spans="15:26" ht="15.75">
      <c r="O169" s="277" t="s">
        <v>158</v>
      </c>
      <c r="P169" s="276">
        <v>822</v>
      </c>
      <c r="Q169" s="275">
        <v>11</v>
      </c>
      <c r="R169" s="275">
        <v>2</v>
      </c>
      <c r="S169" s="274" t="s">
        <v>227</v>
      </c>
      <c r="T169" s="273">
        <v>540</v>
      </c>
      <c r="U169" s="272" t="s">
        <v>143</v>
      </c>
      <c r="V169" s="540"/>
      <c r="W169" s="541"/>
      <c r="X169" s="484">
        <v>50000</v>
      </c>
      <c r="Y169" s="484">
        <v>0</v>
      </c>
      <c r="Z169" s="483">
        <v>0</v>
      </c>
    </row>
    <row r="170" spans="15:26" ht="15.75">
      <c r="O170" s="282" t="s">
        <v>228</v>
      </c>
      <c r="P170" s="281">
        <v>822</v>
      </c>
      <c r="Q170" s="280">
        <v>99</v>
      </c>
      <c r="R170" s="280">
        <v>0</v>
      </c>
      <c r="S170" s="279" t="s">
        <v>14</v>
      </c>
      <c r="T170" s="278" t="s">
        <v>14</v>
      </c>
      <c r="U170" s="272">
        <v>0</v>
      </c>
      <c r="V170" s="536"/>
      <c r="W170" s="537"/>
      <c r="X170" s="486">
        <v>0</v>
      </c>
      <c r="Y170" s="486">
        <v>127204.5</v>
      </c>
      <c r="Z170" s="485">
        <v>261379</v>
      </c>
    </row>
    <row r="171" spans="15:26" ht="15.75">
      <c r="O171" s="282" t="s">
        <v>228</v>
      </c>
      <c r="P171" s="281">
        <v>822</v>
      </c>
      <c r="Q171" s="280">
        <v>99</v>
      </c>
      <c r="R171" s="280">
        <v>99</v>
      </c>
      <c r="S171" s="279" t="s">
        <v>14</v>
      </c>
      <c r="T171" s="278" t="s">
        <v>14</v>
      </c>
      <c r="U171" s="272">
        <v>0</v>
      </c>
      <c r="V171" s="536"/>
      <c r="W171" s="537"/>
      <c r="X171" s="486">
        <v>0</v>
      </c>
      <c r="Y171" s="486">
        <v>127204.5</v>
      </c>
      <c r="Z171" s="485">
        <v>261379</v>
      </c>
    </row>
    <row r="172" spans="15:26" ht="31.5">
      <c r="O172" s="282" t="s">
        <v>141</v>
      </c>
      <c r="P172" s="281">
        <v>822</v>
      </c>
      <c r="Q172" s="280">
        <v>99</v>
      </c>
      <c r="R172" s="280">
        <v>99</v>
      </c>
      <c r="S172" s="279" t="s">
        <v>142</v>
      </c>
      <c r="T172" s="278" t="s">
        <v>14</v>
      </c>
      <c r="U172" s="272" t="s">
        <v>143</v>
      </c>
      <c r="V172" s="536"/>
      <c r="W172" s="537"/>
      <c r="X172" s="486">
        <v>0</v>
      </c>
      <c r="Y172" s="486">
        <v>127204.5</v>
      </c>
      <c r="Z172" s="485">
        <v>261379</v>
      </c>
    </row>
    <row r="173" spans="15:26" ht="15.75">
      <c r="O173" s="282" t="s">
        <v>228</v>
      </c>
      <c r="P173" s="281">
        <v>822</v>
      </c>
      <c r="Q173" s="280">
        <v>99</v>
      </c>
      <c r="R173" s="280">
        <v>99</v>
      </c>
      <c r="S173" s="279" t="s">
        <v>229</v>
      </c>
      <c r="T173" s="278" t="s">
        <v>14</v>
      </c>
      <c r="U173" s="272" t="s">
        <v>143</v>
      </c>
      <c r="V173" s="536"/>
      <c r="W173" s="537"/>
      <c r="X173" s="486">
        <v>0</v>
      </c>
      <c r="Y173" s="486">
        <v>127204.5</v>
      </c>
      <c r="Z173" s="485">
        <v>261379</v>
      </c>
    </row>
    <row r="174" spans="15:26" ht="15.75">
      <c r="O174" s="277" t="s">
        <v>228</v>
      </c>
      <c r="P174" s="276">
        <v>822</v>
      </c>
      <c r="Q174" s="275">
        <v>99</v>
      </c>
      <c r="R174" s="275">
        <v>99</v>
      </c>
      <c r="S174" s="274" t="s">
        <v>229</v>
      </c>
      <c r="T174" s="273">
        <v>900</v>
      </c>
      <c r="U174" s="272" t="s">
        <v>143</v>
      </c>
      <c r="V174" s="540"/>
      <c r="W174" s="541"/>
      <c r="X174" s="484">
        <v>0</v>
      </c>
      <c r="Y174" s="484">
        <v>127204.5</v>
      </c>
      <c r="Z174" s="483">
        <v>261379</v>
      </c>
    </row>
    <row r="175" spans="15:26" ht="15.75">
      <c r="O175" s="277" t="s">
        <v>228</v>
      </c>
      <c r="P175" s="276">
        <v>822</v>
      </c>
      <c r="Q175" s="275">
        <v>99</v>
      </c>
      <c r="R175" s="275">
        <v>99</v>
      </c>
      <c r="S175" s="274" t="s">
        <v>229</v>
      </c>
      <c r="T175" s="273">
        <v>990</v>
      </c>
      <c r="U175" s="272" t="s">
        <v>143</v>
      </c>
      <c r="V175" s="540"/>
      <c r="W175" s="541"/>
      <c r="X175" s="484">
        <v>0</v>
      </c>
      <c r="Y175" s="484">
        <v>127204.5</v>
      </c>
      <c r="Z175" s="483">
        <v>261379</v>
      </c>
    </row>
    <row r="176" spans="15:26" ht="17.25" customHeight="1">
      <c r="O176" s="271" t="s">
        <v>62</v>
      </c>
      <c r="P176" s="270"/>
      <c r="Q176" s="270"/>
      <c r="R176" s="270"/>
      <c r="S176" s="270"/>
      <c r="T176" s="270"/>
      <c r="U176" s="270"/>
      <c r="V176" s="269"/>
      <c r="W176" s="268"/>
      <c r="X176" s="487">
        <v>16955349.129999999</v>
      </c>
      <c r="Y176" s="487">
        <v>5233173</v>
      </c>
      <c r="Z176" s="488">
        <v>5378228</v>
      </c>
    </row>
  </sheetData>
  <mergeCells count="165">
    <mergeCell ref="V125:W125"/>
    <mergeCell ref="V129:W129"/>
    <mergeCell ref="V133:W133"/>
    <mergeCell ref="V131:W131"/>
    <mergeCell ref="V127:W127"/>
    <mergeCell ref="V175:W175"/>
    <mergeCell ref="V157:W157"/>
    <mergeCell ref="V163:W163"/>
    <mergeCell ref="V169:W169"/>
    <mergeCell ref="V162:W162"/>
    <mergeCell ref="V139:W139"/>
    <mergeCell ref="V142:W142"/>
    <mergeCell ref="V128:W128"/>
    <mergeCell ref="V132:W132"/>
    <mergeCell ref="V135:W135"/>
    <mergeCell ref="V168:W168"/>
    <mergeCell ref="V174:W174"/>
    <mergeCell ref="V138:W138"/>
    <mergeCell ref="V141:W141"/>
    <mergeCell ref="V144:W144"/>
    <mergeCell ref="V167:W167"/>
    <mergeCell ref="V173:W173"/>
    <mergeCell ref="V171:W171"/>
    <mergeCell ref="V156:W156"/>
    <mergeCell ref="V17:W17"/>
    <mergeCell ref="V22:W22"/>
    <mergeCell ref="V24:W24"/>
    <mergeCell ref="V26:W26"/>
    <mergeCell ref="V29:W29"/>
    <mergeCell ref="V32:W32"/>
    <mergeCell ref="V27:W27"/>
    <mergeCell ref="V30:W30"/>
    <mergeCell ref="V67:W67"/>
    <mergeCell ref="V40:W40"/>
    <mergeCell ref="V45:W45"/>
    <mergeCell ref="V47:W47"/>
    <mergeCell ref="V44:W44"/>
    <mergeCell ref="V19:W19"/>
    <mergeCell ref="V37:W37"/>
    <mergeCell ref="V42:W42"/>
    <mergeCell ref="V51:W51"/>
    <mergeCell ref="V59:W59"/>
    <mergeCell ref="V57:W57"/>
    <mergeCell ref="V64:W64"/>
    <mergeCell ref="V115:W115"/>
    <mergeCell ref="V118:W118"/>
    <mergeCell ref="V91:W91"/>
    <mergeCell ref="V101:W101"/>
    <mergeCell ref="V109:W109"/>
    <mergeCell ref="V103:W103"/>
    <mergeCell ref="V94:W94"/>
    <mergeCell ref="V120:W120"/>
    <mergeCell ref="V71:W71"/>
    <mergeCell ref="V74:W74"/>
    <mergeCell ref="V79:W79"/>
    <mergeCell ref="V72:W72"/>
    <mergeCell ref="V77:W77"/>
    <mergeCell ref="V86:W86"/>
    <mergeCell ref="V92:W92"/>
    <mergeCell ref="V107:W107"/>
    <mergeCell ref="V113:W113"/>
    <mergeCell ref="V82:W82"/>
    <mergeCell ref="V114:W114"/>
    <mergeCell ref="V110:W110"/>
    <mergeCell ref="V111:W111"/>
    <mergeCell ref="V112:W112"/>
    <mergeCell ref="V68:W68"/>
    <mergeCell ref="V76:W76"/>
    <mergeCell ref="V65:W65"/>
    <mergeCell ref="V84:W84"/>
    <mergeCell ref="V90:W90"/>
    <mergeCell ref="V85:W85"/>
    <mergeCell ref="V88:W88"/>
    <mergeCell ref="V89:W89"/>
    <mergeCell ref="V108:W108"/>
    <mergeCell ref="V81:W81"/>
    <mergeCell ref="V73:W73"/>
    <mergeCell ref="V78:W78"/>
    <mergeCell ref="V80:W80"/>
    <mergeCell ref="V75:W75"/>
    <mergeCell ref="V158:W158"/>
    <mergeCell ref="V164:W164"/>
    <mergeCell ref="V153:W153"/>
    <mergeCell ref="V159:W159"/>
    <mergeCell ref="V15:W15"/>
    <mergeCell ref="V20:W20"/>
    <mergeCell ref="V38:W38"/>
    <mergeCell ref="V69:W69"/>
    <mergeCell ref="V165:W165"/>
    <mergeCell ref="V16:W16"/>
    <mergeCell ref="V21:W21"/>
    <mergeCell ref="V28:W28"/>
    <mergeCell ref="V31:W31"/>
    <mergeCell ref="V60:W60"/>
    <mergeCell ref="V53:W53"/>
    <mergeCell ref="V55:W55"/>
    <mergeCell ref="V58:W58"/>
    <mergeCell ref="V18:W18"/>
    <mergeCell ref="V23:W23"/>
    <mergeCell ref="V25:W25"/>
    <mergeCell ref="V33:W33"/>
    <mergeCell ref="V41:W41"/>
    <mergeCell ref="V46:W46"/>
    <mergeCell ref="V48:W48"/>
    <mergeCell ref="V145:W145"/>
    <mergeCell ref="V154:W154"/>
    <mergeCell ref="V83:W83"/>
    <mergeCell ref="V87:W87"/>
    <mergeCell ref="V93:W93"/>
    <mergeCell ref="V49:W49"/>
    <mergeCell ref="V43:W43"/>
    <mergeCell ref="V39:W39"/>
    <mergeCell ref="V152:W152"/>
    <mergeCell ref="V54:W54"/>
    <mergeCell ref="V56:W56"/>
    <mergeCell ref="V52:W52"/>
    <mergeCell ref="V50:W50"/>
    <mergeCell ref="V102:W102"/>
    <mergeCell ref="V61:W61"/>
    <mergeCell ref="V66:W66"/>
    <mergeCell ref="V70:W70"/>
    <mergeCell ref="V62:W62"/>
    <mergeCell ref="V116:W116"/>
    <mergeCell ref="V119:W119"/>
    <mergeCell ref="V124:W124"/>
    <mergeCell ref="V117:W117"/>
    <mergeCell ref="V63:W63"/>
    <mergeCell ref="V121:W121"/>
    <mergeCell ref="B13:L13"/>
    <mergeCell ref="B14:L14"/>
    <mergeCell ref="W9:W10"/>
    <mergeCell ref="X9:X10"/>
    <mergeCell ref="Y9:Y10"/>
    <mergeCell ref="Z9:Z10"/>
    <mergeCell ref="B12:L12"/>
    <mergeCell ref="AB12:AD12"/>
    <mergeCell ref="AB14:AD14"/>
    <mergeCell ref="AB13:AD13"/>
    <mergeCell ref="V12:W12"/>
    <mergeCell ref="V13:W13"/>
    <mergeCell ref="V14:W14"/>
    <mergeCell ref="V172:W172"/>
    <mergeCell ref="X1:AA4"/>
    <mergeCell ref="O6:Z6"/>
    <mergeCell ref="O9:O10"/>
    <mergeCell ref="P9:P10"/>
    <mergeCell ref="Q9:Q10"/>
    <mergeCell ref="R9:R10"/>
    <mergeCell ref="S9:S10"/>
    <mergeCell ref="T9:T10"/>
    <mergeCell ref="V9:V10"/>
    <mergeCell ref="V170:W170"/>
    <mergeCell ref="V122:W122"/>
    <mergeCell ref="V126:W126"/>
    <mergeCell ref="V130:W130"/>
    <mergeCell ref="V123:W123"/>
    <mergeCell ref="V160:W160"/>
    <mergeCell ref="V166:W166"/>
    <mergeCell ref="V161:W161"/>
    <mergeCell ref="V134:W134"/>
    <mergeCell ref="V137:W137"/>
    <mergeCell ref="V136:W136"/>
    <mergeCell ref="V140:W140"/>
    <mergeCell ref="V143:W143"/>
    <mergeCell ref="V155:W155"/>
  </mergeCells>
  <pageMargins left="0.98425196850393704" right="0.39370078740157483" top="0.78740157480314965" bottom="0.78740157480314965" header="0.51181102362204722" footer="0.51181102362204722"/>
  <pageSetup paperSize="9" scale="53" fitToHeight="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F20"/>
  <sheetViews>
    <sheetView view="pageBreakPreview" zoomScale="115" zoomScaleSheetLayoutView="115" workbookViewId="0">
      <selection activeCell="C2" sqref="C2:E3"/>
    </sheetView>
  </sheetViews>
  <sheetFormatPr defaultColWidth="10.7109375" defaultRowHeight="12.75"/>
  <cols>
    <col min="1" max="1" width="28.5703125" style="85" customWidth="1"/>
    <col min="2" max="2" width="53.42578125" style="85" customWidth="1"/>
    <col min="3" max="3" width="15" style="85" bestFit="1" customWidth="1"/>
    <col min="4" max="4" width="13.85546875" style="85" bestFit="1" customWidth="1"/>
    <col min="5" max="5" width="15.140625" style="85" customWidth="1"/>
    <col min="6" max="256" width="10.7109375" style="85"/>
    <col min="257" max="257" width="19.85546875" style="85" customWidth="1"/>
    <col min="258" max="258" width="53.42578125" style="85" customWidth="1"/>
    <col min="259" max="259" width="12.28515625" style="85" customWidth="1"/>
    <col min="260" max="260" width="11.7109375" style="85" customWidth="1"/>
    <col min="261" max="261" width="15.140625" style="85" customWidth="1"/>
    <col min="262" max="512" width="10.7109375" style="85"/>
    <col min="513" max="513" width="19.85546875" style="85" customWidth="1"/>
    <col min="514" max="514" width="53.42578125" style="85" customWidth="1"/>
    <col min="515" max="515" width="12.28515625" style="85" customWidth="1"/>
    <col min="516" max="516" width="11.7109375" style="85" customWidth="1"/>
    <col min="517" max="517" width="15.140625" style="85" customWidth="1"/>
    <col min="518" max="768" width="10.7109375" style="85"/>
    <col min="769" max="769" width="19.85546875" style="85" customWidth="1"/>
    <col min="770" max="770" width="53.42578125" style="85" customWidth="1"/>
    <col min="771" max="771" width="12.28515625" style="85" customWidth="1"/>
    <col min="772" max="772" width="11.7109375" style="85" customWidth="1"/>
    <col min="773" max="773" width="15.140625" style="85" customWidth="1"/>
    <col min="774" max="1024" width="10.7109375" style="85"/>
    <col min="1025" max="1025" width="19.85546875" style="85" customWidth="1"/>
    <col min="1026" max="1026" width="53.42578125" style="85" customWidth="1"/>
    <col min="1027" max="1027" width="12.28515625" style="85" customWidth="1"/>
    <col min="1028" max="1028" width="11.7109375" style="85" customWidth="1"/>
    <col min="1029" max="1029" width="15.140625" style="85" customWidth="1"/>
    <col min="1030" max="1280" width="10.7109375" style="85"/>
    <col min="1281" max="1281" width="19.85546875" style="85" customWidth="1"/>
    <col min="1282" max="1282" width="53.42578125" style="85" customWidth="1"/>
    <col min="1283" max="1283" width="12.28515625" style="85" customWidth="1"/>
    <col min="1284" max="1284" width="11.7109375" style="85" customWidth="1"/>
    <col min="1285" max="1285" width="15.140625" style="85" customWidth="1"/>
    <col min="1286" max="1536" width="10.7109375" style="85"/>
    <col min="1537" max="1537" width="19.85546875" style="85" customWidth="1"/>
    <col min="1538" max="1538" width="53.42578125" style="85" customWidth="1"/>
    <col min="1539" max="1539" width="12.28515625" style="85" customWidth="1"/>
    <col min="1540" max="1540" width="11.7109375" style="85" customWidth="1"/>
    <col min="1541" max="1541" width="15.140625" style="85" customWidth="1"/>
    <col min="1542" max="1792" width="10.7109375" style="85"/>
    <col min="1793" max="1793" width="19.85546875" style="85" customWidth="1"/>
    <col min="1794" max="1794" width="53.42578125" style="85" customWidth="1"/>
    <col min="1795" max="1795" width="12.28515625" style="85" customWidth="1"/>
    <col min="1796" max="1796" width="11.7109375" style="85" customWidth="1"/>
    <col min="1797" max="1797" width="15.140625" style="85" customWidth="1"/>
    <col min="1798" max="2048" width="10.7109375" style="85"/>
    <col min="2049" max="2049" width="19.85546875" style="85" customWidth="1"/>
    <col min="2050" max="2050" width="53.42578125" style="85" customWidth="1"/>
    <col min="2051" max="2051" width="12.28515625" style="85" customWidth="1"/>
    <col min="2052" max="2052" width="11.7109375" style="85" customWidth="1"/>
    <col min="2053" max="2053" width="15.140625" style="85" customWidth="1"/>
    <col min="2054" max="2304" width="10.7109375" style="85"/>
    <col min="2305" max="2305" width="19.85546875" style="85" customWidth="1"/>
    <col min="2306" max="2306" width="53.42578125" style="85" customWidth="1"/>
    <col min="2307" max="2307" width="12.28515625" style="85" customWidth="1"/>
    <col min="2308" max="2308" width="11.7109375" style="85" customWidth="1"/>
    <col min="2309" max="2309" width="15.140625" style="85" customWidth="1"/>
    <col min="2310" max="2560" width="10.7109375" style="85"/>
    <col min="2561" max="2561" width="19.85546875" style="85" customWidth="1"/>
    <col min="2562" max="2562" width="53.42578125" style="85" customWidth="1"/>
    <col min="2563" max="2563" width="12.28515625" style="85" customWidth="1"/>
    <col min="2564" max="2564" width="11.7109375" style="85" customWidth="1"/>
    <col min="2565" max="2565" width="15.140625" style="85" customWidth="1"/>
    <col min="2566" max="2816" width="10.7109375" style="85"/>
    <col min="2817" max="2817" width="19.85546875" style="85" customWidth="1"/>
    <col min="2818" max="2818" width="53.42578125" style="85" customWidth="1"/>
    <col min="2819" max="2819" width="12.28515625" style="85" customWidth="1"/>
    <col min="2820" max="2820" width="11.7109375" style="85" customWidth="1"/>
    <col min="2821" max="2821" width="15.140625" style="85" customWidth="1"/>
    <col min="2822" max="3072" width="10.7109375" style="85"/>
    <col min="3073" max="3073" width="19.85546875" style="85" customWidth="1"/>
    <col min="3074" max="3074" width="53.42578125" style="85" customWidth="1"/>
    <col min="3075" max="3075" width="12.28515625" style="85" customWidth="1"/>
    <col min="3076" max="3076" width="11.7109375" style="85" customWidth="1"/>
    <col min="3077" max="3077" width="15.140625" style="85" customWidth="1"/>
    <col min="3078" max="3328" width="10.7109375" style="85"/>
    <col min="3329" max="3329" width="19.85546875" style="85" customWidth="1"/>
    <col min="3330" max="3330" width="53.42578125" style="85" customWidth="1"/>
    <col min="3331" max="3331" width="12.28515625" style="85" customWidth="1"/>
    <col min="3332" max="3332" width="11.7109375" style="85" customWidth="1"/>
    <col min="3333" max="3333" width="15.140625" style="85" customWidth="1"/>
    <col min="3334" max="3584" width="10.7109375" style="85"/>
    <col min="3585" max="3585" width="19.85546875" style="85" customWidth="1"/>
    <col min="3586" max="3586" width="53.42578125" style="85" customWidth="1"/>
    <col min="3587" max="3587" width="12.28515625" style="85" customWidth="1"/>
    <col min="3588" max="3588" width="11.7109375" style="85" customWidth="1"/>
    <col min="3589" max="3589" width="15.140625" style="85" customWidth="1"/>
    <col min="3590" max="3840" width="10.7109375" style="85"/>
    <col min="3841" max="3841" width="19.85546875" style="85" customWidth="1"/>
    <col min="3842" max="3842" width="53.42578125" style="85" customWidth="1"/>
    <col min="3843" max="3843" width="12.28515625" style="85" customWidth="1"/>
    <col min="3844" max="3844" width="11.7109375" style="85" customWidth="1"/>
    <col min="3845" max="3845" width="15.140625" style="85" customWidth="1"/>
    <col min="3846" max="4096" width="10.7109375" style="85"/>
    <col min="4097" max="4097" width="19.85546875" style="85" customWidth="1"/>
    <col min="4098" max="4098" width="53.42578125" style="85" customWidth="1"/>
    <col min="4099" max="4099" width="12.28515625" style="85" customWidth="1"/>
    <col min="4100" max="4100" width="11.7109375" style="85" customWidth="1"/>
    <col min="4101" max="4101" width="15.140625" style="85" customWidth="1"/>
    <col min="4102" max="4352" width="10.7109375" style="85"/>
    <col min="4353" max="4353" width="19.85546875" style="85" customWidth="1"/>
    <col min="4354" max="4354" width="53.42578125" style="85" customWidth="1"/>
    <col min="4355" max="4355" width="12.28515625" style="85" customWidth="1"/>
    <col min="4356" max="4356" width="11.7109375" style="85" customWidth="1"/>
    <col min="4357" max="4357" width="15.140625" style="85" customWidth="1"/>
    <col min="4358" max="4608" width="10.7109375" style="85"/>
    <col min="4609" max="4609" width="19.85546875" style="85" customWidth="1"/>
    <col min="4610" max="4610" width="53.42578125" style="85" customWidth="1"/>
    <col min="4611" max="4611" width="12.28515625" style="85" customWidth="1"/>
    <col min="4612" max="4612" width="11.7109375" style="85" customWidth="1"/>
    <col min="4613" max="4613" width="15.140625" style="85" customWidth="1"/>
    <col min="4614" max="4864" width="10.7109375" style="85"/>
    <col min="4865" max="4865" width="19.85546875" style="85" customWidth="1"/>
    <col min="4866" max="4866" width="53.42578125" style="85" customWidth="1"/>
    <col min="4867" max="4867" width="12.28515625" style="85" customWidth="1"/>
    <col min="4868" max="4868" width="11.7109375" style="85" customWidth="1"/>
    <col min="4869" max="4869" width="15.140625" style="85" customWidth="1"/>
    <col min="4870" max="5120" width="10.7109375" style="85"/>
    <col min="5121" max="5121" width="19.85546875" style="85" customWidth="1"/>
    <col min="5122" max="5122" width="53.42578125" style="85" customWidth="1"/>
    <col min="5123" max="5123" width="12.28515625" style="85" customWidth="1"/>
    <col min="5124" max="5124" width="11.7109375" style="85" customWidth="1"/>
    <col min="5125" max="5125" width="15.140625" style="85" customWidth="1"/>
    <col min="5126" max="5376" width="10.7109375" style="85"/>
    <col min="5377" max="5377" width="19.85546875" style="85" customWidth="1"/>
    <col min="5378" max="5378" width="53.42578125" style="85" customWidth="1"/>
    <col min="5379" max="5379" width="12.28515625" style="85" customWidth="1"/>
    <col min="5380" max="5380" width="11.7109375" style="85" customWidth="1"/>
    <col min="5381" max="5381" width="15.140625" style="85" customWidth="1"/>
    <col min="5382" max="5632" width="10.7109375" style="85"/>
    <col min="5633" max="5633" width="19.85546875" style="85" customWidth="1"/>
    <col min="5634" max="5634" width="53.42578125" style="85" customWidth="1"/>
    <col min="5635" max="5635" width="12.28515625" style="85" customWidth="1"/>
    <col min="5636" max="5636" width="11.7109375" style="85" customWidth="1"/>
    <col min="5637" max="5637" width="15.140625" style="85" customWidth="1"/>
    <col min="5638" max="5888" width="10.7109375" style="85"/>
    <col min="5889" max="5889" width="19.85546875" style="85" customWidth="1"/>
    <col min="5890" max="5890" width="53.42578125" style="85" customWidth="1"/>
    <col min="5891" max="5891" width="12.28515625" style="85" customWidth="1"/>
    <col min="5892" max="5892" width="11.7109375" style="85" customWidth="1"/>
    <col min="5893" max="5893" width="15.140625" style="85" customWidth="1"/>
    <col min="5894" max="6144" width="10.7109375" style="85"/>
    <col min="6145" max="6145" width="19.85546875" style="85" customWidth="1"/>
    <col min="6146" max="6146" width="53.42578125" style="85" customWidth="1"/>
    <col min="6147" max="6147" width="12.28515625" style="85" customWidth="1"/>
    <col min="6148" max="6148" width="11.7109375" style="85" customWidth="1"/>
    <col min="6149" max="6149" width="15.140625" style="85" customWidth="1"/>
    <col min="6150" max="6400" width="10.7109375" style="85"/>
    <col min="6401" max="6401" width="19.85546875" style="85" customWidth="1"/>
    <col min="6402" max="6402" width="53.42578125" style="85" customWidth="1"/>
    <col min="6403" max="6403" width="12.28515625" style="85" customWidth="1"/>
    <col min="6404" max="6404" width="11.7109375" style="85" customWidth="1"/>
    <col min="6405" max="6405" width="15.140625" style="85" customWidth="1"/>
    <col min="6406" max="6656" width="10.7109375" style="85"/>
    <col min="6657" max="6657" width="19.85546875" style="85" customWidth="1"/>
    <col min="6658" max="6658" width="53.42578125" style="85" customWidth="1"/>
    <col min="6659" max="6659" width="12.28515625" style="85" customWidth="1"/>
    <col min="6660" max="6660" width="11.7109375" style="85" customWidth="1"/>
    <col min="6661" max="6661" width="15.140625" style="85" customWidth="1"/>
    <col min="6662" max="6912" width="10.7109375" style="85"/>
    <col min="6913" max="6913" width="19.85546875" style="85" customWidth="1"/>
    <col min="6914" max="6914" width="53.42578125" style="85" customWidth="1"/>
    <col min="6915" max="6915" width="12.28515625" style="85" customWidth="1"/>
    <col min="6916" max="6916" width="11.7109375" style="85" customWidth="1"/>
    <col min="6917" max="6917" width="15.140625" style="85" customWidth="1"/>
    <col min="6918" max="7168" width="10.7109375" style="85"/>
    <col min="7169" max="7169" width="19.85546875" style="85" customWidth="1"/>
    <col min="7170" max="7170" width="53.42578125" style="85" customWidth="1"/>
    <col min="7171" max="7171" width="12.28515625" style="85" customWidth="1"/>
    <col min="7172" max="7172" width="11.7109375" style="85" customWidth="1"/>
    <col min="7173" max="7173" width="15.140625" style="85" customWidth="1"/>
    <col min="7174" max="7424" width="10.7109375" style="85"/>
    <col min="7425" max="7425" width="19.85546875" style="85" customWidth="1"/>
    <col min="7426" max="7426" width="53.42578125" style="85" customWidth="1"/>
    <col min="7427" max="7427" width="12.28515625" style="85" customWidth="1"/>
    <col min="7428" max="7428" width="11.7109375" style="85" customWidth="1"/>
    <col min="7429" max="7429" width="15.140625" style="85" customWidth="1"/>
    <col min="7430" max="7680" width="10.7109375" style="85"/>
    <col min="7681" max="7681" width="19.85546875" style="85" customWidth="1"/>
    <col min="7682" max="7682" width="53.42578125" style="85" customWidth="1"/>
    <col min="7683" max="7683" width="12.28515625" style="85" customWidth="1"/>
    <col min="7684" max="7684" width="11.7109375" style="85" customWidth="1"/>
    <col min="7685" max="7685" width="15.140625" style="85" customWidth="1"/>
    <col min="7686" max="7936" width="10.7109375" style="85"/>
    <col min="7937" max="7937" width="19.85546875" style="85" customWidth="1"/>
    <col min="7938" max="7938" width="53.42578125" style="85" customWidth="1"/>
    <col min="7939" max="7939" width="12.28515625" style="85" customWidth="1"/>
    <col min="7940" max="7940" width="11.7109375" style="85" customWidth="1"/>
    <col min="7941" max="7941" width="15.140625" style="85" customWidth="1"/>
    <col min="7942" max="8192" width="10.7109375" style="85"/>
    <col min="8193" max="8193" width="19.85546875" style="85" customWidth="1"/>
    <col min="8194" max="8194" width="53.42578125" style="85" customWidth="1"/>
    <col min="8195" max="8195" width="12.28515625" style="85" customWidth="1"/>
    <col min="8196" max="8196" width="11.7109375" style="85" customWidth="1"/>
    <col min="8197" max="8197" width="15.140625" style="85" customWidth="1"/>
    <col min="8198" max="8448" width="10.7109375" style="85"/>
    <col min="8449" max="8449" width="19.85546875" style="85" customWidth="1"/>
    <col min="8450" max="8450" width="53.42578125" style="85" customWidth="1"/>
    <col min="8451" max="8451" width="12.28515625" style="85" customWidth="1"/>
    <col min="8452" max="8452" width="11.7109375" style="85" customWidth="1"/>
    <col min="8453" max="8453" width="15.140625" style="85" customWidth="1"/>
    <col min="8454" max="8704" width="10.7109375" style="85"/>
    <col min="8705" max="8705" width="19.85546875" style="85" customWidth="1"/>
    <col min="8706" max="8706" width="53.42578125" style="85" customWidth="1"/>
    <col min="8707" max="8707" width="12.28515625" style="85" customWidth="1"/>
    <col min="8708" max="8708" width="11.7109375" style="85" customWidth="1"/>
    <col min="8709" max="8709" width="15.140625" style="85" customWidth="1"/>
    <col min="8710" max="8960" width="10.7109375" style="85"/>
    <col min="8961" max="8961" width="19.85546875" style="85" customWidth="1"/>
    <col min="8962" max="8962" width="53.42578125" style="85" customWidth="1"/>
    <col min="8963" max="8963" width="12.28515625" style="85" customWidth="1"/>
    <col min="8964" max="8964" width="11.7109375" style="85" customWidth="1"/>
    <col min="8965" max="8965" width="15.140625" style="85" customWidth="1"/>
    <col min="8966" max="9216" width="10.7109375" style="85"/>
    <col min="9217" max="9217" width="19.85546875" style="85" customWidth="1"/>
    <col min="9218" max="9218" width="53.42578125" style="85" customWidth="1"/>
    <col min="9219" max="9219" width="12.28515625" style="85" customWidth="1"/>
    <col min="9220" max="9220" width="11.7109375" style="85" customWidth="1"/>
    <col min="9221" max="9221" width="15.140625" style="85" customWidth="1"/>
    <col min="9222" max="9472" width="10.7109375" style="85"/>
    <col min="9473" max="9473" width="19.85546875" style="85" customWidth="1"/>
    <col min="9474" max="9474" width="53.42578125" style="85" customWidth="1"/>
    <col min="9475" max="9475" width="12.28515625" style="85" customWidth="1"/>
    <col min="9476" max="9476" width="11.7109375" style="85" customWidth="1"/>
    <col min="9477" max="9477" width="15.140625" style="85" customWidth="1"/>
    <col min="9478" max="9728" width="10.7109375" style="85"/>
    <col min="9729" max="9729" width="19.85546875" style="85" customWidth="1"/>
    <col min="9730" max="9730" width="53.42578125" style="85" customWidth="1"/>
    <col min="9731" max="9731" width="12.28515625" style="85" customWidth="1"/>
    <col min="9732" max="9732" width="11.7109375" style="85" customWidth="1"/>
    <col min="9733" max="9733" width="15.140625" style="85" customWidth="1"/>
    <col min="9734" max="9984" width="10.7109375" style="85"/>
    <col min="9985" max="9985" width="19.85546875" style="85" customWidth="1"/>
    <col min="9986" max="9986" width="53.42578125" style="85" customWidth="1"/>
    <col min="9987" max="9987" width="12.28515625" style="85" customWidth="1"/>
    <col min="9988" max="9988" width="11.7109375" style="85" customWidth="1"/>
    <col min="9989" max="9989" width="15.140625" style="85" customWidth="1"/>
    <col min="9990" max="10240" width="10.7109375" style="85"/>
    <col min="10241" max="10241" width="19.85546875" style="85" customWidth="1"/>
    <col min="10242" max="10242" width="53.42578125" style="85" customWidth="1"/>
    <col min="10243" max="10243" width="12.28515625" style="85" customWidth="1"/>
    <col min="10244" max="10244" width="11.7109375" style="85" customWidth="1"/>
    <col min="10245" max="10245" width="15.140625" style="85" customWidth="1"/>
    <col min="10246" max="10496" width="10.7109375" style="85"/>
    <col min="10497" max="10497" width="19.85546875" style="85" customWidth="1"/>
    <col min="10498" max="10498" width="53.42578125" style="85" customWidth="1"/>
    <col min="10499" max="10499" width="12.28515625" style="85" customWidth="1"/>
    <col min="10500" max="10500" width="11.7109375" style="85" customWidth="1"/>
    <col min="10501" max="10501" width="15.140625" style="85" customWidth="1"/>
    <col min="10502" max="10752" width="10.7109375" style="85"/>
    <col min="10753" max="10753" width="19.85546875" style="85" customWidth="1"/>
    <col min="10754" max="10754" width="53.42578125" style="85" customWidth="1"/>
    <col min="10755" max="10755" width="12.28515625" style="85" customWidth="1"/>
    <col min="10756" max="10756" width="11.7109375" style="85" customWidth="1"/>
    <col min="10757" max="10757" width="15.140625" style="85" customWidth="1"/>
    <col min="10758" max="11008" width="10.7109375" style="85"/>
    <col min="11009" max="11009" width="19.85546875" style="85" customWidth="1"/>
    <col min="11010" max="11010" width="53.42578125" style="85" customWidth="1"/>
    <col min="11011" max="11011" width="12.28515625" style="85" customWidth="1"/>
    <col min="11012" max="11012" width="11.7109375" style="85" customWidth="1"/>
    <col min="11013" max="11013" width="15.140625" style="85" customWidth="1"/>
    <col min="11014" max="11264" width="10.7109375" style="85"/>
    <col min="11265" max="11265" width="19.85546875" style="85" customWidth="1"/>
    <col min="11266" max="11266" width="53.42578125" style="85" customWidth="1"/>
    <col min="11267" max="11267" width="12.28515625" style="85" customWidth="1"/>
    <col min="11268" max="11268" width="11.7109375" style="85" customWidth="1"/>
    <col min="11269" max="11269" width="15.140625" style="85" customWidth="1"/>
    <col min="11270" max="11520" width="10.7109375" style="85"/>
    <col min="11521" max="11521" width="19.85546875" style="85" customWidth="1"/>
    <col min="11522" max="11522" width="53.42578125" style="85" customWidth="1"/>
    <col min="11523" max="11523" width="12.28515625" style="85" customWidth="1"/>
    <col min="11524" max="11524" width="11.7109375" style="85" customWidth="1"/>
    <col min="11525" max="11525" width="15.140625" style="85" customWidth="1"/>
    <col min="11526" max="11776" width="10.7109375" style="85"/>
    <col min="11777" max="11777" width="19.85546875" style="85" customWidth="1"/>
    <col min="11778" max="11778" width="53.42578125" style="85" customWidth="1"/>
    <col min="11779" max="11779" width="12.28515625" style="85" customWidth="1"/>
    <col min="11780" max="11780" width="11.7109375" style="85" customWidth="1"/>
    <col min="11781" max="11781" width="15.140625" style="85" customWidth="1"/>
    <col min="11782" max="12032" width="10.7109375" style="85"/>
    <col min="12033" max="12033" width="19.85546875" style="85" customWidth="1"/>
    <col min="12034" max="12034" width="53.42578125" style="85" customWidth="1"/>
    <col min="12035" max="12035" width="12.28515625" style="85" customWidth="1"/>
    <col min="12036" max="12036" width="11.7109375" style="85" customWidth="1"/>
    <col min="12037" max="12037" width="15.140625" style="85" customWidth="1"/>
    <col min="12038" max="12288" width="10.7109375" style="85"/>
    <col min="12289" max="12289" width="19.85546875" style="85" customWidth="1"/>
    <col min="12290" max="12290" width="53.42578125" style="85" customWidth="1"/>
    <col min="12291" max="12291" width="12.28515625" style="85" customWidth="1"/>
    <col min="12292" max="12292" width="11.7109375" style="85" customWidth="1"/>
    <col min="12293" max="12293" width="15.140625" style="85" customWidth="1"/>
    <col min="12294" max="12544" width="10.7109375" style="85"/>
    <col min="12545" max="12545" width="19.85546875" style="85" customWidth="1"/>
    <col min="12546" max="12546" width="53.42578125" style="85" customWidth="1"/>
    <col min="12547" max="12547" width="12.28515625" style="85" customWidth="1"/>
    <col min="12548" max="12548" width="11.7109375" style="85" customWidth="1"/>
    <col min="12549" max="12549" width="15.140625" style="85" customWidth="1"/>
    <col min="12550" max="12800" width="10.7109375" style="85"/>
    <col min="12801" max="12801" width="19.85546875" style="85" customWidth="1"/>
    <col min="12802" max="12802" width="53.42578125" style="85" customWidth="1"/>
    <col min="12803" max="12803" width="12.28515625" style="85" customWidth="1"/>
    <col min="12804" max="12804" width="11.7109375" style="85" customWidth="1"/>
    <col min="12805" max="12805" width="15.140625" style="85" customWidth="1"/>
    <col min="12806" max="13056" width="10.7109375" style="85"/>
    <col min="13057" max="13057" width="19.85546875" style="85" customWidth="1"/>
    <col min="13058" max="13058" width="53.42578125" style="85" customWidth="1"/>
    <col min="13059" max="13059" width="12.28515625" style="85" customWidth="1"/>
    <col min="13060" max="13060" width="11.7109375" style="85" customWidth="1"/>
    <col min="13061" max="13061" width="15.140625" style="85" customWidth="1"/>
    <col min="13062" max="13312" width="10.7109375" style="85"/>
    <col min="13313" max="13313" width="19.85546875" style="85" customWidth="1"/>
    <col min="13314" max="13314" width="53.42578125" style="85" customWidth="1"/>
    <col min="13315" max="13315" width="12.28515625" style="85" customWidth="1"/>
    <col min="13316" max="13316" width="11.7109375" style="85" customWidth="1"/>
    <col min="13317" max="13317" width="15.140625" style="85" customWidth="1"/>
    <col min="13318" max="13568" width="10.7109375" style="85"/>
    <col min="13569" max="13569" width="19.85546875" style="85" customWidth="1"/>
    <col min="13570" max="13570" width="53.42578125" style="85" customWidth="1"/>
    <col min="13571" max="13571" width="12.28515625" style="85" customWidth="1"/>
    <col min="13572" max="13572" width="11.7109375" style="85" customWidth="1"/>
    <col min="13573" max="13573" width="15.140625" style="85" customWidth="1"/>
    <col min="13574" max="13824" width="10.7109375" style="85"/>
    <col min="13825" max="13825" width="19.85546875" style="85" customWidth="1"/>
    <col min="13826" max="13826" width="53.42578125" style="85" customWidth="1"/>
    <col min="13827" max="13827" width="12.28515625" style="85" customWidth="1"/>
    <col min="13828" max="13828" width="11.7109375" style="85" customWidth="1"/>
    <col min="13829" max="13829" width="15.140625" style="85" customWidth="1"/>
    <col min="13830" max="14080" width="10.7109375" style="85"/>
    <col min="14081" max="14081" width="19.85546875" style="85" customWidth="1"/>
    <col min="14082" max="14082" width="53.42578125" style="85" customWidth="1"/>
    <col min="14083" max="14083" width="12.28515625" style="85" customWidth="1"/>
    <col min="14084" max="14084" width="11.7109375" style="85" customWidth="1"/>
    <col min="14085" max="14085" width="15.140625" style="85" customWidth="1"/>
    <col min="14086" max="14336" width="10.7109375" style="85"/>
    <col min="14337" max="14337" width="19.85546875" style="85" customWidth="1"/>
    <col min="14338" max="14338" width="53.42578125" style="85" customWidth="1"/>
    <col min="14339" max="14339" width="12.28515625" style="85" customWidth="1"/>
    <col min="14340" max="14340" width="11.7109375" style="85" customWidth="1"/>
    <col min="14341" max="14341" width="15.140625" style="85" customWidth="1"/>
    <col min="14342" max="14592" width="10.7109375" style="85"/>
    <col min="14593" max="14593" width="19.85546875" style="85" customWidth="1"/>
    <col min="14594" max="14594" width="53.42578125" style="85" customWidth="1"/>
    <col min="14595" max="14595" width="12.28515625" style="85" customWidth="1"/>
    <col min="14596" max="14596" width="11.7109375" style="85" customWidth="1"/>
    <col min="14597" max="14597" width="15.140625" style="85" customWidth="1"/>
    <col min="14598" max="14848" width="10.7109375" style="85"/>
    <col min="14849" max="14849" width="19.85546875" style="85" customWidth="1"/>
    <col min="14850" max="14850" width="53.42578125" style="85" customWidth="1"/>
    <col min="14851" max="14851" width="12.28515625" style="85" customWidth="1"/>
    <col min="14852" max="14852" width="11.7109375" style="85" customWidth="1"/>
    <col min="14853" max="14853" width="15.140625" style="85" customWidth="1"/>
    <col min="14854" max="15104" width="10.7109375" style="85"/>
    <col min="15105" max="15105" width="19.85546875" style="85" customWidth="1"/>
    <col min="15106" max="15106" width="53.42578125" style="85" customWidth="1"/>
    <col min="15107" max="15107" width="12.28515625" style="85" customWidth="1"/>
    <col min="15108" max="15108" width="11.7109375" style="85" customWidth="1"/>
    <col min="15109" max="15109" width="15.140625" style="85" customWidth="1"/>
    <col min="15110" max="15360" width="10.7109375" style="85"/>
    <col min="15361" max="15361" width="19.85546875" style="85" customWidth="1"/>
    <col min="15362" max="15362" width="53.42578125" style="85" customWidth="1"/>
    <col min="15363" max="15363" width="12.28515625" style="85" customWidth="1"/>
    <col min="15364" max="15364" width="11.7109375" style="85" customWidth="1"/>
    <col min="15365" max="15365" width="15.140625" style="85" customWidth="1"/>
    <col min="15366" max="15616" width="10.7109375" style="85"/>
    <col min="15617" max="15617" width="19.85546875" style="85" customWidth="1"/>
    <col min="15618" max="15618" width="53.42578125" style="85" customWidth="1"/>
    <col min="15619" max="15619" width="12.28515625" style="85" customWidth="1"/>
    <col min="15620" max="15620" width="11.7109375" style="85" customWidth="1"/>
    <col min="15621" max="15621" width="15.140625" style="85" customWidth="1"/>
    <col min="15622" max="15872" width="10.7109375" style="85"/>
    <col min="15873" max="15873" width="19.85546875" style="85" customWidth="1"/>
    <col min="15874" max="15874" width="53.42578125" style="85" customWidth="1"/>
    <col min="15875" max="15875" width="12.28515625" style="85" customWidth="1"/>
    <col min="15876" max="15876" width="11.7109375" style="85" customWidth="1"/>
    <col min="15877" max="15877" width="15.140625" style="85" customWidth="1"/>
    <col min="15878" max="16128" width="10.7109375" style="85"/>
    <col min="16129" max="16129" width="19.85546875" style="85" customWidth="1"/>
    <col min="16130" max="16130" width="53.42578125" style="85" customWidth="1"/>
    <col min="16131" max="16131" width="12.28515625" style="85" customWidth="1"/>
    <col min="16132" max="16132" width="11.7109375" style="85" customWidth="1"/>
    <col min="16133" max="16133" width="15.140625" style="85" customWidth="1"/>
    <col min="16134" max="16384" width="10.7109375" style="85"/>
  </cols>
  <sheetData>
    <row r="1" spans="1:6" ht="15.75">
      <c r="A1" s="83"/>
      <c r="B1" s="83"/>
      <c r="C1" s="103"/>
      <c r="D1" s="103"/>
      <c r="E1" s="104" t="s">
        <v>325</v>
      </c>
    </row>
    <row r="2" spans="1:6" ht="63" customHeight="1">
      <c r="A2" s="83"/>
      <c r="B2" s="83"/>
      <c r="C2" s="548" t="s">
        <v>379</v>
      </c>
      <c r="D2" s="548"/>
      <c r="E2" s="548"/>
      <c r="F2" s="106"/>
    </row>
    <row r="3" spans="1:6" ht="29.25" hidden="1" customHeight="1">
      <c r="A3" s="107"/>
      <c r="B3" s="107"/>
      <c r="C3" s="548"/>
      <c r="D3" s="548"/>
      <c r="E3" s="548"/>
    </row>
    <row r="4" spans="1:6">
      <c r="A4" s="551" t="s">
        <v>339</v>
      </c>
      <c r="B4" s="551"/>
      <c r="C4" s="551"/>
      <c r="D4" s="551"/>
      <c r="E4" s="551"/>
    </row>
    <row r="5" spans="1:6" ht="21.75" customHeight="1">
      <c r="A5" s="552"/>
      <c r="B5" s="552"/>
      <c r="C5" s="552"/>
      <c r="D5" s="552"/>
      <c r="E5" s="552"/>
    </row>
    <row r="6" spans="1:6" ht="18.75">
      <c r="A6" s="108"/>
      <c r="B6" s="108"/>
      <c r="C6" s="108"/>
      <c r="D6" s="108"/>
      <c r="E6" s="108"/>
    </row>
    <row r="7" spans="1:6" ht="15.75">
      <c r="A7" s="109"/>
      <c r="B7" s="109"/>
      <c r="C7" s="105"/>
      <c r="D7" s="103"/>
      <c r="E7" s="83" t="s">
        <v>48</v>
      </c>
    </row>
    <row r="8" spans="1:6" ht="5.25" customHeight="1">
      <c r="A8" s="553" t="s">
        <v>49</v>
      </c>
      <c r="B8" s="553" t="s">
        <v>50</v>
      </c>
      <c r="C8" s="556" t="s">
        <v>51</v>
      </c>
      <c r="D8" s="557"/>
      <c r="E8" s="558"/>
    </row>
    <row r="9" spans="1:6" ht="5.25" customHeight="1">
      <c r="A9" s="554"/>
      <c r="B9" s="554"/>
      <c r="C9" s="559"/>
      <c r="D9" s="560"/>
      <c r="E9" s="561"/>
    </row>
    <row r="10" spans="1:6" ht="4.5" customHeight="1">
      <c r="A10" s="554"/>
      <c r="B10" s="554"/>
      <c r="C10" s="559"/>
      <c r="D10" s="560"/>
      <c r="E10" s="561"/>
    </row>
    <row r="11" spans="1:6" ht="14.25" customHeight="1">
      <c r="A11" s="554"/>
      <c r="B11" s="554"/>
      <c r="C11" s="559"/>
      <c r="D11" s="560"/>
      <c r="E11" s="561"/>
    </row>
    <row r="12" spans="1:6" ht="3" customHeight="1">
      <c r="A12" s="554"/>
      <c r="B12" s="554"/>
      <c r="C12" s="559"/>
      <c r="D12" s="560"/>
      <c r="E12" s="561"/>
    </row>
    <row r="13" spans="1:6" ht="3" customHeight="1">
      <c r="A13" s="554"/>
      <c r="B13" s="554"/>
      <c r="C13" s="562"/>
      <c r="D13" s="563"/>
      <c r="E13" s="564"/>
    </row>
    <row r="14" spans="1:6" ht="78" customHeight="1">
      <c r="A14" s="555"/>
      <c r="B14" s="555"/>
      <c r="C14" s="95" t="s">
        <v>67</v>
      </c>
      <c r="D14" s="110" t="s">
        <v>138</v>
      </c>
      <c r="E14" s="95" t="s">
        <v>345</v>
      </c>
    </row>
    <row r="15" spans="1:6" ht="15.75">
      <c r="A15" s="111">
        <v>1</v>
      </c>
      <c r="B15" s="111">
        <v>2</v>
      </c>
      <c r="C15" s="110" t="s">
        <v>52</v>
      </c>
      <c r="D15" s="110">
        <v>4</v>
      </c>
      <c r="E15" s="110">
        <v>5</v>
      </c>
    </row>
    <row r="16" spans="1:6" ht="31.5">
      <c r="A16" s="112" t="s">
        <v>306</v>
      </c>
      <c r="B16" s="112" t="s">
        <v>235</v>
      </c>
      <c r="C16" s="113">
        <f>C17</f>
        <v>278873.80999999866</v>
      </c>
      <c r="D16" s="113">
        <f t="shared" ref="D16:E16" si="0">D17</f>
        <v>0</v>
      </c>
      <c r="E16" s="113">
        <f t="shared" si="0"/>
        <v>0</v>
      </c>
    </row>
    <row r="17" spans="1:5" ht="31.5">
      <c r="A17" s="210" t="s">
        <v>307</v>
      </c>
      <c r="B17" s="210" t="s">
        <v>236</v>
      </c>
      <c r="C17" s="211">
        <f>C18+C19</f>
        <v>278873.80999999866</v>
      </c>
      <c r="D17" s="211">
        <f t="shared" ref="D17:E17" si="1">D18+D19</f>
        <v>0</v>
      </c>
      <c r="E17" s="211">
        <f t="shared" si="1"/>
        <v>0</v>
      </c>
    </row>
    <row r="18" spans="1:5" s="212" customFormat="1" ht="31.5">
      <c r="A18" s="112" t="s">
        <v>308</v>
      </c>
      <c r="B18" s="112" t="s">
        <v>237</v>
      </c>
      <c r="C18" s="113">
        <f>-доходы!D40</f>
        <v>-16676475.32</v>
      </c>
      <c r="D18" s="113">
        <f>-доходы!E40</f>
        <v>-5233173</v>
      </c>
      <c r="E18" s="113">
        <f>-доходы!F40</f>
        <v>-5378228</v>
      </c>
    </row>
    <row r="19" spans="1:5" s="212" customFormat="1" ht="31.5">
      <c r="A19" s="112" t="s">
        <v>309</v>
      </c>
      <c r="B19" s="112" t="s">
        <v>239</v>
      </c>
      <c r="C19" s="113">
        <f>'п2 расп.бюд.ассиг.по разделам'!V179</f>
        <v>16955349.129999999</v>
      </c>
      <c r="D19" s="113">
        <f>'п2 расп.бюд.ассиг.по разделам'!X179</f>
        <v>5233173</v>
      </c>
      <c r="E19" s="113">
        <f>'п2 расп.бюд.ассиг.по разделам'!Y179</f>
        <v>5378228</v>
      </c>
    </row>
    <row r="20" spans="1:5" s="212" customFormat="1" ht="15.75">
      <c r="A20" s="549" t="s">
        <v>241</v>
      </c>
      <c r="B20" s="550"/>
      <c r="C20" s="213">
        <f>C16</f>
        <v>278873.80999999866</v>
      </c>
      <c r="D20" s="213">
        <f t="shared" ref="D20:E20" si="2">D16</f>
        <v>0</v>
      </c>
      <c r="E20" s="213">
        <f t="shared" si="2"/>
        <v>0</v>
      </c>
    </row>
  </sheetData>
  <mergeCells count="6">
    <mergeCell ref="C2:E3"/>
    <mergeCell ref="A20:B20"/>
    <mergeCell ref="A4:E5"/>
    <mergeCell ref="A8:A14"/>
    <mergeCell ref="B8:B14"/>
    <mergeCell ref="C8:E13"/>
  </mergeCells>
  <pageMargins left="0.43307086614173229" right="0.23622047244094491" top="0.51181102362204722" bottom="0.59055118110236227" header="0.51181102362204722" footer="0.31496062992125984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12</vt:i4>
      </vt:variant>
    </vt:vector>
  </HeadingPairs>
  <TitlesOfParts>
    <vt:vector size="26" baseType="lpstr">
      <vt:lpstr>п1т1 гл адм дох</vt:lpstr>
      <vt:lpstr>п.1 т.1 гл.адм.дох</vt:lpstr>
      <vt:lpstr>п1.т2. гл.адм.без.пос.</vt:lpstr>
      <vt:lpstr>п.2 гл.адм.ист.деф</vt:lpstr>
      <vt:lpstr>п.1 расп.дох.меж.бюд.</vt:lpstr>
      <vt:lpstr>п2 расп.бюд.ассиг.по разделам</vt:lpstr>
      <vt:lpstr>п3. расп.бюд.ассиг по целевым</vt:lpstr>
      <vt:lpstr>п.4 вед.стр</vt:lpstr>
      <vt:lpstr>п.5 ИФДБ</vt:lpstr>
      <vt:lpstr>п6 пуб.норм.обяз</vt:lpstr>
      <vt:lpstr>п.7 ИМБТ </vt:lpstr>
      <vt:lpstr>п8 прог.мун.внут.заим</vt:lpstr>
      <vt:lpstr>п.9 МП</vt:lpstr>
      <vt:lpstr>доходы</vt:lpstr>
      <vt:lpstr>'п.9 МП'!Заголовки_для_печати</vt:lpstr>
      <vt:lpstr>'п1т1 гл адм дох'!Заголовки_для_печати</vt:lpstr>
      <vt:lpstr>'п2 расп.бюд.ассиг.по разделам'!Заголовки_для_печати</vt:lpstr>
      <vt:lpstr>'п3. расп.бюд.ассиг по целевым'!Заголовки_для_печати</vt:lpstr>
      <vt:lpstr>'п.2 гл.адм.ист.деф'!Область_печати</vt:lpstr>
      <vt:lpstr>'п.4 вед.стр'!Область_печати</vt:lpstr>
      <vt:lpstr>'п.7 ИМБТ '!Область_печати</vt:lpstr>
      <vt:lpstr>'п1.т2. гл.адм.без.пос.'!Область_печати</vt:lpstr>
      <vt:lpstr>'п2 расп.бюд.ассиг.по разделам'!Область_печати</vt:lpstr>
      <vt:lpstr>'п3. расп.бюд.ассиг по целевым'!Область_печати</vt:lpstr>
      <vt:lpstr>'п6 пуб.норм.обяз'!Область_печати</vt:lpstr>
      <vt:lpstr>'п8 прог.мун.внут.заим'!Область_печати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2023-03-28T05:04:26Z</dcterms:modified>
</cp:coreProperties>
</file>